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6" windowWidth="6750" windowHeight="5715" tabRatio="597" activeTab="0"/>
  </bookViews>
  <sheets>
    <sheet name="М тр" sheetId="1" r:id="rId1"/>
    <sheet name="М ск" sheetId="2" r:id="rId2"/>
    <sheet name="М боул" sheetId="3" r:id="rId3"/>
    <sheet name="Ж тр" sheetId="4" r:id="rId4"/>
    <sheet name="Ж ск" sheetId="5" r:id="rId5"/>
    <sheet name="Ж боул" sheetId="6" r:id="rId6"/>
    <sheet name="Лист13" sheetId="7" r:id="rId7"/>
    <sheet name="Лист14" sheetId="8" r:id="rId8"/>
    <sheet name="Лист15" sheetId="9" r:id="rId9"/>
    <sheet name="Лист16" sheetId="10" r:id="rId10"/>
  </sheets>
  <definedNames/>
  <calcPr fullCalcOnLoad="1"/>
</workbook>
</file>

<file path=xl/sharedStrings.xml><?xml version="1.0" encoding="utf-8"?>
<sst xmlns="http://schemas.openxmlformats.org/spreadsheetml/2006/main" count="424" uniqueCount="174">
  <si>
    <t>Мужчины</t>
  </si>
  <si>
    <t>Трудность</t>
  </si>
  <si>
    <t>Наим. соревнов.</t>
  </si>
  <si>
    <t>Гр</t>
  </si>
  <si>
    <t>Чемпионат ВУЗов</t>
  </si>
  <si>
    <t>Чемпионат России (Уфа)</t>
  </si>
  <si>
    <t>Кубок Москвы (Крым)</t>
  </si>
  <si>
    <t>ИТОГО</t>
  </si>
  <si>
    <t>Место</t>
  </si>
  <si>
    <t>Клизубов А</t>
  </si>
  <si>
    <t>Каракулев А</t>
  </si>
  <si>
    <t>Сарапаев Д</t>
  </si>
  <si>
    <t>Воронов Д</t>
  </si>
  <si>
    <t>Пекарев М</t>
  </si>
  <si>
    <t>Касаткин Н</t>
  </si>
  <si>
    <t>Бабарыкин Д</t>
  </si>
  <si>
    <t>Кушнир А</t>
  </si>
  <si>
    <t>Еременко Г</t>
  </si>
  <si>
    <t>Шамшура К</t>
  </si>
  <si>
    <t>Николаев А</t>
  </si>
  <si>
    <t>Шейнов А</t>
  </si>
  <si>
    <t>Сметанников К</t>
  </si>
  <si>
    <t>Исаев П</t>
  </si>
  <si>
    <t>Занегин П</t>
  </si>
  <si>
    <t>Горбунов А</t>
  </si>
  <si>
    <t>Карпов А</t>
  </si>
  <si>
    <t>Поплавский С</t>
  </si>
  <si>
    <t>Воробьев В</t>
  </si>
  <si>
    <t>Бычков Д</t>
  </si>
  <si>
    <t>Козьмин Д</t>
  </si>
  <si>
    <t>Искра А</t>
  </si>
  <si>
    <t>Малинин Д</t>
  </si>
  <si>
    <t>Ладный А</t>
  </si>
  <si>
    <t>Скорость</t>
  </si>
  <si>
    <t>Наим. соревнов</t>
  </si>
  <si>
    <t>Чемпионат Москвы (Крым)</t>
  </si>
  <si>
    <t>Боулдеринг</t>
  </si>
  <si>
    <t>Березовский В</t>
  </si>
  <si>
    <t>Токарь М</t>
  </si>
  <si>
    <t>Курсин В</t>
  </si>
  <si>
    <t>Женщины</t>
  </si>
  <si>
    <t>Зайцева Е</t>
  </si>
  <si>
    <t>Ракицкая А</t>
  </si>
  <si>
    <t>Ковалева Е</t>
  </si>
  <si>
    <t>Грушникова Н</t>
  </si>
  <si>
    <t>Сарапаева О</t>
  </si>
  <si>
    <t>Чистякова С</t>
  </si>
  <si>
    <t>Агапонова А</t>
  </si>
  <si>
    <t>Калтышкина А</t>
  </si>
  <si>
    <t>Багова И</t>
  </si>
  <si>
    <t>Федченко М</t>
  </si>
  <si>
    <t>Маслова Т</t>
  </si>
  <si>
    <t>Долудь А</t>
  </si>
  <si>
    <t>Чередниченко Е</t>
  </si>
  <si>
    <t>Балакирева А</t>
  </si>
  <si>
    <t>Агафонова М</t>
  </si>
  <si>
    <t>Долгополова А</t>
  </si>
  <si>
    <t>Володина В</t>
  </si>
  <si>
    <t>Сдобникова К</t>
  </si>
  <si>
    <t>ЖЕНЩИНЫ</t>
  </si>
  <si>
    <t>Кузнецова Е</t>
  </si>
  <si>
    <t>Тилицина Е</t>
  </si>
  <si>
    <t>Пустовая Ю</t>
  </si>
  <si>
    <t>Павла Самойлина</t>
  </si>
  <si>
    <t>Гельманов Р</t>
  </si>
  <si>
    <t>Машков М</t>
  </si>
  <si>
    <t>Поздняков И</t>
  </si>
  <si>
    <t>Сдобников Ю</t>
  </si>
  <si>
    <t>Маликов И</t>
  </si>
  <si>
    <t>Сергина И</t>
  </si>
  <si>
    <t>Кучерявая В</t>
  </si>
  <si>
    <t>Федченко Н</t>
  </si>
  <si>
    <t>Место в 2002</t>
  </si>
  <si>
    <t>Сорокин А</t>
  </si>
  <si>
    <t>Марков А</t>
  </si>
  <si>
    <t>Удалов В</t>
  </si>
  <si>
    <t>Кубок Москвы Горизонт</t>
  </si>
  <si>
    <t>Кубок Москвы Визбора</t>
  </si>
  <si>
    <t>Чемпионат России Воронеж</t>
  </si>
  <si>
    <t>Чемпионат Москвы (Экстрим)</t>
  </si>
  <si>
    <t>Волков Пав</t>
  </si>
  <si>
    <t>Никитина К</t>
  </si>
  <si>
    <t>Казеннов И</t>
  </si>
  <si>
    <t>Штукатуркин Д</t>
  </si>
  <si>
    <t>Андрианова Н</t>
  </si>
  <si>
    <t>Авдеева С</t>
  </si>
  <si>
    <t>Кубок России (Красноярск)</t>
  </si>
  <si>
    <t>Кубок Рос-сии (Крас-ноярск)</t>
  </si>
  <si>
    <t>Кубок Москвы СП</t>
  </si>
  <si>
    <t>Мурзаев В</t>
  </si>
  <si>
    <t>Балыбердина С</t>
  </si>
  <si>
    <t>Чемпионат России (Е-бург)</t>
  </si>
  <si>
    <t>Юркин А</t>
  </si>
  <si>
    <t>Андрианова П</t>
  </si>
  <si>
    <t>Бахарева Е</t>
  </si>
  <si>
    <t>Место в 2003</t>
  </si>
  <si>
    <t>Волков Петр</t>
  </si>
  <si>
    <t>Кубок Рос-сии им. Бычкова (ВВЦ)</t>
  </si>
  <si>
    <t>Солдатов М</t>
  </si>
  <si>
    <t>Павлова А</t>
  </si>
  <si>
    <t>Поздняков М</t>
  </si>
  <si>
    <t>Люлюкин И</t>
  </si>
  <si>
    <t>Орлов М</t>
  </si>
  <si>
    <t>Чемпионат Москвы Олимп</t>
  </si>
  <si>
    <t>Пескин П</t>
  </si>
  <si>
    <t>Воробьев А</t>
  </si>
  <si>
    <t>Левова И</t>
  </si>
  <si>
    <t>Петрова Т</t>
  </si>
  <si>
    <t>Чемпионат России им. Самойлова (Е-бург)</t>
  </si>
  <si>
    <t>Кубок Москвы МАИ</t>
  </si>
  <si>
    <t>Дьяконов К</t>
  </si>
  <si>
    <t>Машкин М</t>
  </si>
  <si>
    <t>Кожухов К</t>
  </si>
  <si>
    <t>Снопов С</t>
  </si>
  <si>
    <t>Бадалян Л</t>
  </si>
  <si>
    <t>Баканова Е</t>
  </si>
  <si>
    <t>Жаданова Е</t>
  </si>
  <si>
    <t>Мягкова К</t>
  </si>
  <si>
    <t>4 Этап Кубка России УФА</t>
  </si>
  <si>
    <t>Кубок России (Воронеж)</t>
  </si>
  <si>
    <t>Рогунцова Е</t>
  </si>
  <si>
    <t>РЕЙТИНГ ЗА 2004 год</t>
  </si>
  <si>
    <t>Чемпионат Москвы (ДДС)</t>
  </si>
  <si>
    <t>Козлов Ан</t>
  </si>
  <si>
    <t>Павлов А</t>
  </si>
  <si>
    <t>Самигуллин А</t>
  </si>
  <si>
    <t>Бахарева Л</t>
  </si>
  <si>
    <t>Болдырев А</t>
  </si>
  <si>
    <t>Петров К</t>
  </si>
  <si>
    <t>Лагунов И</t>
  </si>
  <si>
    <t>Бритова Т</t>
  </si>
  <si>
    <t>Муратова Н</t>
  </si>
  <si>
    <t>Рахинская Т</t>
  </si>
  <si>
    <t>Иванов А</t>
  </si>
  <si>
    <t>Соловьев И</t>
  </si>
  <si>
    <t>Кубок МГТУ</t>
  </si>
  <si>
    <t>Гаевский М</t>
  </si>
  <si>
    <t>Пантелеева К</t>
  </si>
  <si>
    <t>Новикова Е</t>
  </si>
  <si>
    <t>Савина И</t>
  </si>
  <si>
    <t>Григорьева Н</t>
  </si>
  <si>
    <t>Ермишина А</t>
  </si>
  <si>
    <t>Агеева В</t>
  </si>
  <si>
    <t>Закл. Этап Кубка</t>
  </si>
  <si>
    <t>Тарасенков Д</t>
  </si>
  <si>
    <t>Майорова Е</t>
  </si>
  <si>
    <t>Горизонт</t>
  </si>
  <si>
    <t>Мерзликин В</t>
  </si>
  <si>
    <t>Лапин А</t>
  </si>
  <si>
    <t>Пузатых Н</t>
  </si>
  <si>
    <t>Мартемьянова Е</t>
  </si>
  <si>
    <t>Пугач Е</t>
  </si>
  <si>
    <t>Доценко М</t>
  </si>
  <si>
    <t>Цабанюк Т</t>
  </si>
  <si>
    <t>Экстрим</t>
  </si>
  <si>
    <t>Яэмурд Е</t>
  </si>
  <si>
    <t>Гришин Ю</t>
  </si>
  <si>
    <t>Фомин Г</t>
  </si>
  <si>
    <t>Омаров Д</t>
  </si>
  <si>
    <t>МГТУ</t>
  </si>
  <si>
    <t>Воинов Ю</t>
  </si>
  <si>
    <t>Екимов Д</t>
  </si>
  <si>
    <t>Лопухин К</t>
  </si>
  <si>
    <t>Бояров Ю</t>
  </si>
  <si>
    <t>Пантелеев А</t>
  </si>
  <si>
    <t>Кузнецов А</t>
  </si>
  <si>
    <t>Дубиковский В</t>
  </si>
  <si>
    <t>Филиппова Ю</t>
  </si>
  <si>
    <t>Даниленко Е</t>
  </si>
  <si>
    <t>Селиверстова Н</t>
  </si>
  <si>
    <t>Карпович А</t>
  </si>
  <si>
    <t>Скрипник А</t>
  </si>
  <si>
    <t>Воробьева Л</t>
  </si>
  <si>
    <t>Комарова 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</si>
</sst>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2" borderId="0" xfId="0" applyNumberFormat="1" applyFont="1" applyFill="1" applyBorder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wrapText="1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3">
      <selection activeCell="G11" sqref="G11"/>
    </sheetView>
  </sheetViews>
  <sheetFormatPr defaultColWidth="9.00390625" defaultRowHeight="12.75"/>
  <cols>
    <col min="1" max="1" width="6.125" style="0" customWidth="1"/>
    <col min="2" max="2" width="15.25390625" style="0" bestFit="1" customWidth="1"/>
    <col min="3" max="3" width="3.00390625" style="0" bestFit="1" customWidth="1"/>
    <col min="4" max="4" width="10.125" style="0" customWidth="1"/>
    <col min="5" max="5" width="10.625" style="0" customWidth="1"/>
    <col min="6" max="6" width="8.375" style="0" customWidth="1"/>
    <col min="7" max="7" width="7.25390625" style="0" customWidth="1"/>
    <col min="8" max="9" width="6.00390625" style="0" customWidth="1"/>
    <col min="10" max="10" width="5.625" style="0" customWidth="1"/>
    <col min="11" max="11" width="9.625" style="0" customWidth="1"/>
    <col min="12" max="12" width="7.375" style="0" customWidth="1"/>
    <col min="13" max="13" width="6.25390625" style="0" customWidth="1"/>
    <col min="14" max="15" width="6.875" style="0" customWidth="1"/>
    <col min="16" max="18" width="5.875" style="0" customWidth="1"/>
    <col min="19" max="19" width="6.125" style="0" customWidth="1"/>
    <col min="20" max="20" width="7.75390625" style="0" customWidth="1"/>
  </cols>
  <sheetData>
    <row r="1" ht="12.75">
      <c r="G1" s="6" t="s">
        <v>121</v>
      </c>
    </row>
    <row r="2" spans="2:7" ht="15">
      <c r="B2" s="2"/>
      <c r="C2" s="2"/>
      <c r="D2" s="2"/>
      <c r="E2" s="2"/>
      <c r="G2" s="7" t="s">
        <v>0</v>
      </c>
    </row>
    <row r="3" ht="15">
      <c r="G3" s="7" t="s">
        <v>1</v>
      </c>
    </row>
    <row r="4" spans="1:19" ht="53.25" customHeight="1">
      <c r="A4" s="5" t="s">
        <v>95</v>
      </c>
      <c r="B4" s="3" t="s">
        <v>2</v>
      </c>
      <c r="C4" s="3" t="s">
        <v>3</v>
      </c>
      <c r="D4" s="1" t="s">
        <v>122</v>
      </c>
      <c r="E4" s="29" t="s">
        <v>108</v>
      </c>
      <c r="F4" s="1" t="s">
        <v>35</v>
      </c>
      <c r="G4" s="1" t="s">
        <v>4</v>
      </c>
      <c r="H4" s="1" t="s">
        <v>135</v>
      </c>
      <c r="I4" s="1" t="s">
        <v>159</v>
      </c>
      <c r="J4" s="1" t="s">
        <v>154</v>
      </c>
      <c r="K4" s="4" t="s">
        <v>119</v>
      </c>
      <c r="L4" s="1" t="s">
        <v>7</v>
      </c>
      <c r="M4" s="1" t="s">
        <v>8</v>
      </c>
      <c r="N4" s="1"/>
      <c r="O4" s="1"/>
      <c r="P4" s="1"/>
      <c r="Q4" s="1"/>
      <c r="R4" s="1"/>
      <c r="S4" s="1"/>
    </row>
    <row r="5" spans="1:13" ht="12.75">
      <c r="A5">
        <v>1</v>
      </c>
      <c r="B5" s="2" t="s">
        <v>13</v>
      </c>
      <c r="C5" s="2">
        <v>83</v>
      </c>
      <c r="D5" s="2">
        <v>25</v>
      </c>
      <c r="E5" s="2">
        <v>30.25</v>
      </c>
      <c r="F5" s="2">
        <v>20</v>
      </c>
      <c r="J5">
        <v>8</v>
      </c>
      <c r="K5">
        <v>8</v>
      </c>
      <c r="L5">
        <f>LARGE(D5:K5,1)+LARGE(D5:K5,2)+LARGE(D5:K5,3)+LARGE(D5:K5,4)</f>
        <v>83.25</v>
      </c>
      <c r="M5">
        <v>1</v>
      </c>
    </row>
    <row r="6" spans="1:13" ht="12.75">
      <c r="A6">
        <v>7</v>
      </c>
      <c r="B6" s="2" t="s">
        <v>26</v>
      </c>
      <c r="C6" s="2">
        <v>82</v>
      </c>
      <c r="D6" s="2">
        <v>20</v>
      </c>
      <c r="E6" s="2">
        <v>6.5</v>
      </c>
      <c r="F6" s="2">
        <v>25</v>
      </c>
      <c r="G6" s="2">
        <v>12.5</v>
      </c>
      <c r="J6">
        <v>10</v>
      </c>
      <c r="K6">
        <v>3.5</v>
      </c>
      <c r="L6">
        <f>LARGE(D6:K6,1)+LARGE(D6:K6,2)+LARGE(D6:K6,3)+LARGE(D6:K6,4)</f>
        <v>67.5</v>
      </c>
      <c r="M6">
        <v>2</v>
      </c>
    </row>
    <row r="7" spans="1:13" ht="12.75">
      <c r="A7">
        <v>6</v>
      </c>
      <c r="B7" t="s">
        <v>30</v>
      </c>
      <c r="C7">
        <v>73</v>
      </c>
      <c r="D7">
        <v>14</v>
      </c>
      <c r="F7">
        <v>10</v>
      </c>
      <c r="I7">
        <v>8</v>
      </c>
      <c r="L7">
        <f aca="true" t="shared" si="0" ref="L7:L57">SUM(D7:K7)</f>
        <v>32</v>
      </c>
      <c r="M7">
        <v>3</v>
      </c>
    </row>
    <row r="8" spans="1:13" ht="12.75">
      <c r="A8">
        <v>5</v>
      </c>
      <c r="B8" s="2" t="s">
        <v>27</v>
      </c>
      <c r="C8" s="2">
        <v>82</v>
      </c>
      <c r="D8" s="2">
        <v>10</v>
      </c>
      <c r="E8" s="2">
        <v>3.5</v>
      </c>
      <c r="F8" s="2">
        <v>16</v>
      </c>
      <c r="K8">
        <v>2</v>
      </c>
      <c r="L8">
        <f>LARGE(D8:K8,1)+LARGE(D8:K8,2)+LARGE(D8:K8,3)+LARGE(D8:K8,4)</f>
        <v>31.5</v>
      </c>
      <c r="M8">
        <v>4</v>
      </c>
    </row>
    <row r="9" spans="1:13" ht="12.75">
      <c r="A9">
        <v>21</v>
      </c>
      <c r="B9" t="s">
        <v>64</v>
      </c>
      <c r="C9">
        <v>87</v>
      </c>
      <c r="D9">
        <v>16</v>
      </c>
      <c r="H9">
        <v>0.5</v>
      </c>
      <c r="J9">
        <v>12.5</v>
      </c>
      <c r="L9">
        <f t="shared" si="0"/>
        <v>29</v>
      </c>
      <c r="M9">
        <v>5</v>
      </c>
    </row>
    <row r="10" spans="1:13" ht="12.75">
      <c r="A10">
        <v>4</v>
      </c>
      <c r="B10" s="2" t="s">
        <v>18</v>
      </c>
      <c r="C10">
        <v>81</v>
      </c>
      <c r="D10">
        <v>7</v>
      </c>
      <c r="E10">
        <v>0.5</v>
      </c>
      <c r="F10">
        <v>6</v>
      </c>
      <c r="G10">
        <v>6.5</v>
      </c>
      <c r="H10">
        <v>7</v>
      </c>
      <c r="L10">
        <f>LARGE(D10:K10,1)+LARGE(D10:K10,2)+LARGE(D10:K10,3)+LARGE(D10:K10,4)</f>
        <v>26.5</v>
      </c>
      <c r="M10">
        <v>6</v>
      </c>
    </row>
    <row r="11" spans="1:13" ht="12.75">
      <c r="A11">
        <v>26</v>
      </c>
      <c r="B11" t="s">
        <v>82</v>
      </c>
      <c r="C11">
        <v>82</v>
      </c>
      <c r="D11">
        <v>5.5</v>
      </c>
      <c r="G11">
        <v>10</v>
      </c>
      <c r="H11">
        <v>4</v>
      </c>
      <c r="J11">
        <v>5</v>
      </c>
      <c r="K11">
        <v>0.5</v>
      </c>
      <c r="L11">
        <f>LARGE(D11:K11,1)+LARGE(D11:K11,2)+LARGE(D11:K11,3)+LARGE(D11:K11,4)</f>
        <v>24.5</v>
      </c>
      <c r="M11">
        <v>7</v>
      </c>
    </row>
    <row r="12" spans="1:13" ht="12.75">
      <c r="A12">
        <v>25</v>
      </c>
      <c r="B12" s="2" t="s">
        <v>24</v>
      </c>
      <c r="C12">
        <v>83</v>
      </c>
      <c r="D12">
        <v>5.5</v>
      </c>
      <c r="F12">
        <v>14</v>
      </c>
      <c r="G12">
        <v>4</v>
      </c>
      <c r="L12">
        <f t="shared" si="0"/>
        <v>23.5</v>
      </c>
      <c r="M12">
        <v>8</v>
      </c>
    </row>
    <row r="13" spans="1:13" ht="12.75">
      <c r="A13">
        <v>12</v>
      </c>
      <c r="B13" s="2" t="s">
        <v>10</v>
      </c>
      <c r="C13" s="2">
        <v>81</v>
      </c>
      <c r="D13" s="2"/>
      <c r="E13" s="2"/>
      <c r="F13">
        <v>9</v>
      </c>
      <c r="G13">
        <v>4.75</v>
      </c>
      <c r="H13">
        <v>7</v>
      </c>
      <c r="L13">
        <f t="shared" si="0"/>
        <v>20.75</v>
      </c>
      <c r="M13">
        <v>9</v>
      </c>
    </row>
    <row r="14" spans="1:13" ht="12.75">
      <c r="A14">
        <v>2</v>
      </c>
      <c r="B14" t="s">
        <v>12</v>
      </c>
      <c r="C14">
        <v>77</v>
      </c>
      <c r="F14">
        <v>2.5</v>
      </c>
      <c r="G14">
        <v>3.5</v>
      </c>
      <c r="H14">
        <v>7</v>
      </c>
      <c r="J14">
        <v>7</v>
      </c>
      <c r="L14">
        <f>LARGE(D14:K14,1)+LARGE(D14:K14,2)+LARGE(D14:K14,3)+LARGE(D14:K14,4)</f>
        <v>20</v>
      </c>
      <c r="M14">
        <v>10</v>
      </c>
    </row>
    <row r="15" spans="1:13" ht="12.75">
      <c r="A15">
        <v>8</v>
      </c>
      <c r="B15" s="2" t="s">
        <v>19</v>
      </c>
      <c r="C15">
        <v>87</v>
      </c>
      <c r="G15">
        <v>4.75</v>
      </c>
      <c r="H15">
        <v>5</v>
      </c>
      <c r="I15">
        <v>10</v>
      </c>
      <c r="L15">
        <f t="shared" si="0"/>
        <v>19.75</v>
      </c>
      <c r="M15">
        <v>11</v>
      </c>
    </row>
    <row r="16" spans="1:13" ht="12.75">
      <c r="A16">
        <v>35</v>
      </c>
      <c r="B16" s="2" t="s">
        <v>89</v>
      </c>
      <c r="F16">
        <v>12</v>
      </c>
      <c r="H16">
        <v>2.5</v>
      </c>
      <c r="J16">
        <v>3</v>
      </c>
      <c r="K16">
        <v>2</v>
      </c>
      <c r="L16">
        <f>LARGE(D16:K16,1)+LARGE(D16:K16,2)+LARGE(D16:K16,3)+LARGE(D16:K16,4)</f>
        <v>19.5</v>
      </c>
      <c r="M16">
        <v>12</v>
      </c>
    </row>
    <row r="17" spans="1:13" ht="12.75">
      <c r="A17">
        <v>22</v>
      </c>
      <c r="B17" s="2" t="s">
        <v>9</v>
      </c>
      <c r="C17">
        <v>83</v>
      </c>
      <c r="F17">
        <v>4</v>
      </c>
      <c r="G17">
        <v>0.5</v>
      </c>
      <c r="H17">
        <v>10</v>
      </c>
      <c r="I17">
        <v>4.25</v>
      </c>
      <c r="L17">
        <f>LARGE(D17:K17,1)+LARGE(D17:K17,2)+LARGE(D17:K17,3)+LARGE(D17:K17,4)</f>
        <v>18.75</v>
      </c>
      <c r="M17">
        <v>13</v>
      </c>
    </row>
    <row r="18" spans="1:13" ht="12.75">
      <c r="A18">
        <v>17</v>
      </c>
      <c r="B18" t="s">
        <v>15</v>
      </c>
      <c r="C18">
        <v>85</v>
      </c>
      <c r="G18">
        <v>2.25</v>
      </c>
      <c r="H18">
        <v>12.5</v>
      </c>
      <c r="I18">
        <v>2.5</v>
      </c>
      <c r="L18">
        <f t="shared" si="0"/>
        <v>17.25</v>
      </c>
      <c r="M18">
        <v>14</v>
      </c>
    </row>
    <row r="19" spans="1:13" ht="12.75">
      <c r="A19">
        <v>29</v>
      </c>
      <c r="B19" t="s">
        <v>75</v>
      </c>
      <c r="C19">
        <v>83</v>
      </c>
      <c r="F19">
        <v>8</v>
      </c>
      <c r="I19">
        <v>7</v>
      </c>
      <c r="L19">
        <f t="shared" si="0"/>
        <v>15</v>
      </c>
      <c r="M19">
        <v>15</v>
      </c>
    </row>
    <row r="20" spans="1:13" ht="12.75">
      <c r="A20">
        <v>19</v>
      </c>
      <c r="B20" t="s">
        <v>22</v>
      </c>
      <c r="C20">
        <v>82</v>
      </c>
      <c r="D20">
        <v>9</v>
      </c>
      <c r="K20">
        <v>5.5</v>
      </c>
      <c r="L20">
        <f t="shared" si="0"/>
        <v>14.5</v>
      </c>
      <c r="M20">
        <v>16</v>
      </c>
    </row>
    <row r="21" spans="1:13" ht="12.75">
      <c r="A21">
        <v>33</v>
      </c>
      <c r="B21" s="2" t="s">
        <v>11</v>
      </c>
      <c r="C21" s="2">
        <v>83</v>
      </c>
      <c r="D21" s="2"/>
      <c r="E21" s="2">
        <v>1</v>
      </c>
      <c r="I21">
        <v>12.5</v>
      </c>
      <c r="L21">
        <f t="shared" si="0"/>
        <v>13.5</v>
      </c>
      <c r="M21">
        <v>17</v>
      </c>
    </row>
    <row r="22" spans="1:13" ht="12.75">
      <c r="A22">
        <v>15</v>
      </c>
      <c r="B22" t="s">
        <v>14</v>
      </c>
      <c r="C22">
        <v>80</v>
      </c>
      <c r="D22">
        <v>3</v>
      </c>
      <c r="E22">
        <v>1.5</v>
      </c>
      <c r="G22">
        <v>8</v>
      </c>
      <c r="L22">
        <f t="shared" si="0"/>
        <v>12.5</v>
      </c>
      <c r="M22">
        <v>18</v>
      </c>
    </row>
    <row r="23" spans="1:13" ht="12.75">
      <c r="A23">
        <v>26</v>
      </c>
      <c r="B23" s="2" t="s">
        <v>80</v>
      </c>
      <c r="C23">
        <v>87</v>
      </c>
      <c r="D23">
        <v>12</v>
      </c>
      <c r="L23">
        <f t="shared" si="0"/>
        <v>12</v>
      </c>
      <c r="M23">
        <v>19</v>
      </c>
    </row>
    <row r="24" spans="1:13" ht="12.75">
      <c r="A24">
        <v>13</v>
      </c>
      <c r="B24" t="s">
        <v>68</v>
      </c>
      <c r="C24">
        <v>85</v>
      </c>
      <c r="F24">
        <v>5</v>
      </c>
      <c r="H24">
        <v>2.5</v>
      </c>
      <c r="I24">
        <v>2</v>
      </c>
      <c r="J24">
        <v>2</v>
      </c>
      <c r="L24">
        <f>LARGE(D24:K24,1)+LARGE(D24:K24,2)+LARGE(D24:K24,3)+LARGE(D24:K24,4)</f>
        <v>11.5</v>
      </c>
      <c r="M24">
        <v>20</v>
      </c>
    </row>
    <row r="25" spans="2:13" ht="12.75">
      <c r="B25" t="s">
        <v>123</v>
      </c>
      <c r="C25">
        <v>85</v>
      </c>
      <c r="D25">
        <v>8</v>
      </c>
      <c r="G25">
        <v>1.25</v>
      </c>
      <c r="L25">
        <f t="shared" si="0"/>
        <v>9.25</v>
      </c>
      <c r="M25">
        <v>21</v>
      </c>
    </row>
    <row r="26" spans="1:13" ht="12.75">
      <c r="A26">
        <v>41</v>
      </c>
      <c r="B26" t="s">
        <v>23</v>
      </c>
      <c r="C26">
        <v>83</v>
      </c>
      <c r="F26">
        <v>7</v>
      </c>
      <c r="L26">
        <f t="shared" si="0"/>
        <v>7</v>
      </c>
      <c r="M26">
        <v>22</v>
      </c>
    </row>
    <row r="27" spans="2:13" ht="12.75">
      <c r="B27" s="2" t="s">
        <v>25</v>
      </c>
      <c r="C27" s="2">
        <v>86</v>
      </c>
      <c r="D27" s="2"/>
      <c r="E27" s="2"/>
      <c r="G27">
        <v>6.5</v>
      </c>
      <c r="L27">
        <f t="shared" si="0"/>
        <v>6.5</v>
      </c>
      <c r="M27">
        <v>23</v>
      </c>
    </row>
    <row r="28" spans="2:13" ht="12.75">
      <c r="B28" s="2" t="s">
        <v>105</v>
      </c>
      <c r="C28" s="2">
        <v>82</v>
      </c>
      <c r="J28">
        <v>6</v>
      </c>
      <c r="L28">
        <f t="shared" si="0"/>
        <v>6</v>
      </c>
      <c r="M28">
        <v>24</v>
      </c>
    </row>
    <row r="29" spans="2:13" ht="12.75">
      <c r="B29" s="2" t="s">
        <v>160</v>
      </c>
      <c r="C29" s="2">
        <v>73</v>
      </c>
      <c r="I29">
        <v>6</v>
      </c>
      <c r="L29">
        <f t="shared" si="0"/>
        <v>6</v>
      </c>
      <c r="M29">
        <v>24</v>
      </c>
    </row>
    <row r="30" spans="1:13" ht="12.75">
      <c r="A30">
        <v>17</v>
      </c>
      <c r="B30" t="s">
        <v>37</v>
      </c>
      <c r="C30">
        <v>63</v>
      </c>
      <c r="D30">
        <v>2</v>
      </c>
      <c r="J30">
        <v>3.5</v>
      </c>
      <c r="L30">
        <f t="shared" si="0"/>
        <v>5.5</v>
      </c>
      <c r="M30">
        <v>26</v>
      </c>
    </row>
    <row r="31" spans="2:13" ht="12.75">
      <c r="B31" s="2" t="s">
        <v>161</v>
      </c>
      <c r="C31" s="2">
        <v>81</v>
      </c>
      <c r="I31">
        <v>5</v>
      </c>
      <c r="L31">
        <f t="shared" si="0"/>
        <v>5</v>
      </c>
      <c r="M31">
        <v>27</v>
      </c>
    </row>
    <row r="32" spans="2:13" ht="12.75">
      <c r="B32" t="s">
        <v>29</v>
      </c>
      <c r="C32">
        <v>83</v>
      </c>
      <c r="E32">
        <v>4.5</v>
      </c>
      <c r="L32">
        <f t="shared" si="0"/>
        <v>4.5</v>
      </c>
      <c r="M32">
        <v>28</v>
      </c>
    </row>
    <row r="33" spans="1:13" ht="12.75">
      <c r="A33">
        <v>11</v>
      </c>
      <c r="B33" t="s">
        <v>66</v>
      </c>
      <c r="C33">
        <v>87</v>
      </c>
      <c r="H33">
        <v>4.5</v>
      </c>
      <c r="L33">
        <f t="shared" si="0"/>
        <v>4.5</v>
      </c>
      <c r="M33">
        <v>28</v>
      </c>
    </row>
    <row r="34" spans="2:13" ht="12.75">
      <c r="B34" t="s">
        <v>144</v>
      </c>
      <c r="C34">
        <v>75</v>
      </c>
      <c r="J34">
        <v>4.5</v>
      </c>
      <c r="L34">
        <f t="shared" si="0"/>
        <v>4.5</v>
      </c>
      <c r="M34">
        <v>28</v>
      </c>
    </row>
    <row r="35" spans="2:13" ht="12.75">
      <c r="B35" s="2" t="s">
        <v>162</v>
      </c>
      <c r="C35" s="2">
        <v>85</v>
      </c>
      <c r="I35">
        <v>4.25</v>
      </c>
      <c r="L35">
        <f t="shared" si="0"/>
        <v>4.25</v>
      </c>
      <c r="M35">
        <v>31</v>
      </c>
    </row>
    <row r="36" spans="2:13" ht="12.75">
      <c r="B36" t="s">
        <v>65</v>
      </c>
      <c r="C36">
        <v>86</v>
      </c>
      <c r="D36">
        <v>4</v>
      </c>
      <c r="L36">
        <f t="shared" si="0"/>
        <v>4</v>
      </c>
      <c r="M36">
        <v>32</v>
      </c>
    </row>
    <row r="37" spans="2:13" ht="12.75">
      <c r="B37" s="2" t="s">
        <v>129</v>
      </c>
      <c r="C37">
        <v>77</v>
      </c>
      <c r="F37">
        <v>1</v>
      </c>
      <c r="G37">
        <v>3</v>
      </c>
      <c r="L37">
        <f t="shared" si="0"/>
        <v>4</v>
      </c>
      <c r="M37">
        <v>32</v>
      </c>
    </row>
    <row r="38" spans="2:13" ht="12.75">
      <c r="B38" t="s">
        <v>104</v>
      </c>
      <c r="C38">
        <v>81</v>
      </c>
      <c r="J38">
        <v>4</v>
      </c>
      <c r="L38">
        <f t="shared" si="0"/>
        <v>4</v>
      </c>
      <c r="M38">
        <v>32</v>
      </c>
    </row>
    <row r="39" spans="1:13" ht="12.75">
      <c r="A39">
        <v>31</v>
      </c>
      <c r="B39" t="s">
        <v>136</v>
      </c>
      <c r="C39">
        <v>78</v>
      </c>
      <c r="H39">
        <v>3.5</v>
      </c>
      <c r="L39">
        <f t="shared" si="0"/>
        <v>3.5</v>
      </c>
      <c r="M39">
        <v>35</v>
      </c>
    </row>
    <row r="40" spans="2:13" ht="12.75">
      <c r="B40" s="2" t="s">
        <v>164</v>
      </c>
      <c r="C40" s="2">
        <v>88</v>
      </c>
      <c r="I40">
        <v>3.5</v>
      </c>
      <c r="L40">
        <f t="shared" si="0"/>
        <v>3.5</v>
      </c>
      <c r="M40">
        <v>35</v>
      </c>
    </row>
    <row r="41" spans="2:13" ht="12.75">
      <c r="B41" s="2" t="s">
        <v>101</v>
      </c>
      <c r="C41" s="2">
        <v>83</v>
      </c>
      <c r="G41">
        <v>2.25</v>
      </c>
      <c r="I41">
        <v>1</v>
      </c>
      <c r="L41">
        <f t="shared" si="0"/>
        <v>3.25</v>
      </c>
      <c r="M41">
        <v>37</v>
      </c>
    </row>
    <row r="42" spans="2:13" ht="12.75">
      <c r="B42" s="2" t="s">
        <v>163</v>
      </c>
      <c r="C42" s="2">
        <v>78</v>
      </c>
      <c r="I42">
        <v>3</v>
      </c>
      <c r="L42">
        <f t="shared" si="0"/>
        <v>3</v>
      </c>
      <c r="M42">
        <v>38</v>
      </c>
    </row>
    <row r="43" spans="2:13" ht="12.75">
      <c r="B43" t="s">
        <v>31</v>
      </c>
      <c r="C43">
        <v>86</v>
      </c>
      <c r="E43">
        <v>2.5</v>
      </c>
      <c r="L43">
        <f t="shared" si="0"/>
        <v>2.5</v>
      </c>
      <c r="M43">
        <v>39</v>
      </c>
    </row>
    <row r="44" spans="2:13" ht="12.75">
      <c r="B44" t="s">
        <v>74</v>
      </c>
      <c r="C44">
        <v>85</v>
      </c>
      <c r="F44">
        <v>2.5</v>
      </c>
      <c r="L44">
        <f t="shared" si="0"/>
        <v>2.5</v>
      </c>
      <c r="M44">
        <v>39</v>
      </c>
    </row>
    <row r="45" spans="2:13" ht="12.75">
      <c r="B45" s="2" t="s">
        <v>102</v>
      </c>
      <c r="C45">
        <v>78</v>
      </c>
      <c r="H45">
        <v>2.5</v>
      </c>
      <c r="L45">
        <f t="shared" si="0"/>
        <v>2.5</v>
      </c>
      <c r="M45">
        <v>39</v>
      </c>
    </row>
    <row r="46" spans="2:13" ht="12.75">
      <c r="B46" t="s">
        <v>156</v>
      </c>
      <c r="C46">
        <v>63</v>
      </c>
      <c r="J46">
        <v>2.5</v>
      </c>
      <c r="L46">
        <f t="shared" si="0"/>
        <v>2.5</v>
      </c>
      <c r="M46">
        <v>39</v>
      </c>
    </row>
    <row r="47" spans="2:13" ht="12.75">
      <c r="B47" s="2" t="s">
        <v>128</v>
      </c>
      <c r="C47">
        <v>85</v>
      </c>
      <c r="H47">
        <v>1.5</v>
      </c>
      <c r="L47">
        <f t="shared" si="0"/>
        <v>1.5</v>
      </c>
      <c r="M47">
        <v>43</v>
      </c>
    </row>
    <row r="48" spans="2:13" ht="12.75">
      <c r="B48" t="s">
        <v>157</v>
      </c>
      <c r="C48">
        <v>81</v>
      </c>
      <c r="J48">
        <v>1.5</v>
      </c>
      <c r="L48">
        <f t="shared" si="0"/>
        <v>1.5</v>
      </c>
      <c r="M48">
        <v>43</v>
      </c>
    </row>
    <row r="49" spans="2:13" ht="12.75">
      <c r="B49" s="2" t="s">
        <v>100</v>
      </c>
      <c r="C49" s="2">
        <v>84</v>
      </c>
      <c r="G49">
        <v>1.25</v>
      </c>
      <c r="L49">
        <f t="shared" si="0"/>
        <v>1.25</v>
      </c>
      <c r="M49">
        <v>45</v>
      </c>
    </row>
    <row r="50" spans="2:13" ht="12.75">
      <c r="B50" t="s">
        <v>96</v>
      </c>
      <c r="C50">
        <v>87</v>
      </c>
      <c r="D50">
        <v>1</v>
      </c>
      <c r="L50">
        <f t="shared" si="0"/>
        <v>1</v>
      </c>
      <c r="M50">
        <v>46</v>
      </c>
    </row>
    <row r="51" spans="1:13" ht="12.75">
      <c r="A51">
        <v>38</v>
      </c>
      <c r="B51" t="s">
        <v>73</v>
      </c>
      <c r="C51">
        <v>84</v>
      </c>
      <c r="H51">
        <v>1</v>
      </c>
      <c r="L51">
        <f t="shared" si="0"/>
        <v>1</v>
      </c>
      <c r="M51">
        <v>46</v>
      </c>
    </row>
    <row r="52" spans="2:13" ht="12.75">
      <c r="B52" t="s">
        <v>158</v>
      </c>
      <c r="C52">
        <v>85</v>
      </c>
      <c r="J52">
        <v>1</v>
      </c>
      <c r="L52">
        <f t="shared" si="0"/>
        <v>1</v>
      </c>
      <c r="M52">
        <v>46</v>
      </c>
    </row>
    <row r="53" spans="2:13" ht="12.75">
      <c r="B53" s="2" t="s">
        <v>166</v>
      </c>
      <c r="C53" s="2">
        <v>72</v>
      </c>
      <c r="I53">
        <v>1</v>
      </c>
      <c r="L53">
        <f t="shared" si="0"/>
        <v>1</v>
      </c>
      <c r="M53">
        <v>46</v>
      </c>
    </row>
    <row r="54" spans="2:13" ht="12.75">
      <c r="B54" s="2" t="s">
        <v>165</v>
      </c>
      <c r="C54" s="2">
        <v>84</v>
      </c>
      <c r="I54">
        <v>1</v>
      </c>
      <c r="L54">
        <f t="shared" si="0"/>
        <v>1</v>
      </c>
      <c r="M54">
        <v>46</v>
      </c>
    </row>
    <row r="55" spans="1:13" ht="12.75">
      <c r="A55">
        <v>35</v>
      </c>
      <c r="B55" t="s">
        <v>21</v>
      </c>
      <c r="C55">
        <v>81</v>
      </c>
      <c r="G55">
        <v>0.5</v>
      </c>
      <c r="L55">
        <f t="shared" si="0"/>
        <v>0.5</v>
      </c>
      <c r="M55">
        <v>51</v>
      </c>
    </row>
    <row r="56" spans="2:13" ht="12.75">
      <c r="B56" s="2" t="s">
        <v>133</v>
      </c>
      <c r="C56" s="2">
        <v>82</v>
      </c>
      <c r="G56">
        <v>0.5</v>
      </c>
      <c r="L56">
        <f t="shared" si="0"/>
        <v>0.5</v>
      </c>
      <c r="M56">
        <v>51</v>
      </c>
    </row>
    <row r="57" spans="2:13" ht="12.75">
      <c r="B57" s="2" t="s">
        <v>92</v>
      </c>
      <c r="C57" s="2">
        <v>77</v>
      </c>
      <c r="D57" s="2"/>
      <c r="E57" s="2"/>
      <c r="J57">
        <v>0.5</v>
      </c>
      <c r="L57">
        <f t="shared" si="0"/>
        <v>0.5</v>
      </c>
      <c r="M57">
        <v>51</v>
      </c>
    </row>
    <row r="58" ht="12.75">
      <c r="B58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1" spans="2:5" ht="12.75">
      <c r="B71" s="2"/>
      <c r="C71" s="2"/>
      <c r="D71" s="2"/>
      <c r="E71" s="2"/>
    </row>
    <row r="81" spans="2:5" ht="12.75">
      <c r="B81" s="2"/>
      <c r="C81" s="2"/>
      <c r="D81" s="2"/>
      <c r="E81" s="2"/>
    </row>
    <row r="84" spans="2:5" ht="12.75">
      <c r="B84" s="2"/>
      <c r="C84" s="2"/>
      <c r="D84" s="2"/>
      <c r="E84" s="2"/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0">
      <selection activeCell="F2" sqref="F2"/>
    </sheetView>
  </sheetViews>
  <sheetFormatPr defaultColWidth="9.00390625" defaultRowHeight="12.75"/>
  <cols>
    <col min="1" max="1" width="6.75390625" style="0" customWidth="1"/>
    <col min="2" max="2" width="15.25390625" style="0" bestFit="1" customWidth="1"/>
    <col min="3" max="3" width="3.00390625" style="0" bestFit="1" customWidth="1"/>
    <col min="4" max="4" width="9.375" style="0" customWidth="1"/>
    <col min="5" max="5" width="11.00390625" style="0" customWidth="1"/>
    <col min="6" max="6" width="8.625" style="0" customWidth="1"/>
    <col min="7" max="7" width="6.625" style="0" customWidth="1"/>
    <col min="8" max="8" width="7.375" style="0" customWidth="1"/>
    <col min="9" max="9" width="8.00390625" style="0" customWidth="1"/>
    <col min="10" max="10" width="7.00390625" style="0" bestFit="1" customWidth="1"/>
    <col min="11" max="11" width="6.25390625" style="0" bestFit="1" customWidth="1"/>
    <col min="12" max="13" width="6.875" style="0" customWidth="1"/>
    <col min="14" max="16" width="5.875" style="0" customWidth="1"/>
    <col min="17" max="17" width="6.125" style="0" customWidth="1"/>
    <col min="18" max="18" width="7.75390625" style="0" customWidth="1"/>
  </cols>
  <sheetData>
    <row r="1" ht="12.75">
      <c r="F1" s="6" t="s">
        <v>121</v>
      </c>
    </row>
    <row r="2" spans="2:6" ht="15">
      <c r="B2" s="2"/>
      <c r="C2" s="2"/>
      <c r="D2" s="2"/>
      <c r="E2" s="2"/>
      <c r="F2" s="7" t="s">
        <v>0</v>
      </c>
    </row>
    <row r="3" ht="15">
      <c r="F3" s="7" t="s">
        <v>33</v>
      </c>
    </row>
    <row r="4" spans="1:17" ht="52.5" customHeight="1">
      <c r="A4" s="5" t="s">
        <v>95</v>
      </c>
      <c r="B4" s="3" t="s">
        <v>34</v>
      </c>
      <c r="C4" s="3" t="s">
        <v>3</v>
      </c>
      <c r="D4" s="1" t="s">
        <v>122</v>
      </c>
      <c r="E4" s="29" t="s">
        <v>108</v>
      </c>
      <c r="F4" s="1" t="s">
        <v>35</v>
      </c>
      <c r="G4" s="1" t="s">
        <v>4</v>
      </c>
      <c r="H4" s="4" t="s">
        <v>86</v>
      </c>
      <c r="I4" s="4" t="s">
        <v>91</v>
      </c>
      <c r="J4" s="1" t="s">
        <v>7</v>
      </c>
      <c r="K4" s="1" t="s">
        <v>8</v>
      </c>
      <c r="L4" s="1"/>
      <c r="M4" s="1"/>
      <c r="N4" s="1"/>
      <c r="O4" s="1"/>
      <c r="P4" s="1"/>
      <c r="Q4" s="1"/>
    </row>
    <row r="5" spans="1:11" ht="12.75">
      <c r="A5">
        <v>1</v>
      </c>
      <c r="B5" s="2" t="s">
        <v>27</v>
      </c>
      <c r="C5" s="2">
        <v>82</v>
      </c>
      <c r="D5" s="2">
        <v>16</v>
      </c>
      <c r="E5" s="2">
        <v>19</v>
      </c>
      <c r="F5" s="2">
        <v>20</v>
      </c>
      <c r="J5">
        <f aca="true" t="shared" si="0" ref="J5:J38">SUM(D5:I5)</f>
        <v>55</v>
      </c>
      <c r="K5">
        <v>1</v>
      </c>
    </row>
    <row r="6" spans="1:11" ht="12.75">
      <c r="A6">
        <v>7</v>
      </c>
      <c r="B6" s="2" t="s">
        <v>26</v>
      </c>
      <c r="C6" s="2">
        <v>82</v>
      </c>
      <c r="D6" s="2">
        <v>14</v>
      </c>
      <c r="E6" s="2">
        <v>3.5</v>
      </c>
      <c r="F6" s="2">
        <v>10</v>
      </c>
      <c r="G6" s="2">
        <v>12.5</v>
      </c>
      <c r="J6">
        <f t="shared" si="0"/>
        <v>40</v>
      </c>
      <c r="K6">
        <v>2</v>
      </c>
    </row>
    <row r="7" spans="1:11" ht="12.75">
      <c r="A7">
        <v>12</v>
      </c>
      <c r="B7" s="2" t="s">
        <v>29</v>
      </c>
      <c r="C7" s="2">
        <v>83</v>
      </c>
      <c r="D7" s="2">
        <v>25</v>
      </c>
      <c r="E7" s="2">
        <v>6.5</v>
      </c>
      <c r="J7">
        <f t="shared" si="0"/>
        <v>31.5</v>
      </c>
      <c r="K7">
        <v>3</v>
      </c>
    </row>
    <row r="8" spans="2:11" ht="12.75">
      <c r="B8" s="2" t="s">
        <v>89</v>
      </c>
      <c r="C8" s="2">
        <v>87</v>
      </c>
      <c r="D8" s="2"/>
      <c r="E8" s="2"/>
      <c r="F8">
        <v>25</v>
      </c>
      <c r="J8">
        <f t="shared" si="0"/>
        <v>25</v>
      </c>
      <c r="K8">
        <v>4</v>
      </c>
    </row>
    <row r="9" spans="1:11" ht="12.75">
      <c r="A9">
        <v>2</v>
      </c>
      <c r="B9" t="s">
        <v>31</v>
      </c>
      <c r="C9">
        <v>86</v>
      </c>
      <c r="D9">
        <v>20</v>
      </c>
      <c r="E9">
        <v>4.5</v>
      </c>
      <c r="J9">
        <f t="shared" si="0"/>
        <v>24.5</v>
      </c>
      <c r="K9">
        <v>5</v>
      </c>
    </row>
    <row r="10" spans="2:11" ht="12.75">
      <c r="B10" t="s">
        <v>14</v>
      </c>
      <c r="C10">
        <v>80</v>
      </c>
      <c r="D10">
        <v>12</v>
      </c>
      <c r="E10">
        <v>2.5</v>
      </c>
      <c r="G10">
        <v>10</v>
      </c>
      <c r="J10">
        <f t="shared" si="0"/>
        <v>24.5</v>
      </c>
      <c r="K10">
        <v>5</v>
      </c>
    </row>
    <row r="11" spans="1:11" ht="12.75">
      <c r="A11">
        <v>5</v>
      </c>
      <c r="B11" t="s">
        <v>68</v>
      </c>
      <c r="C11">
        <v>85</v>
      </c>
      <c r="F11">
        <v>16</v>
      </c>
      <c r="G11">
        <v>6</v>
      </c>
      <c r="J11">
        <f t="shared" si="0"/>
        <v>22</v>
      </c>
      <c r="K11">
        <v>7</v>
      </c>
    </row>
    <row r="12" spans="1:11" ht="12.75">
      <c r="A12">
        <v>23</v>
      </c>
      <c r="B12" t="s">
        <v>82</v>
      </c>
      <c r="C12">
        <v>82</v>
      </c>
      <c r="D12">
        <v>8</v>
      </c>
      <c r="F12">
        <v>6</v>
      </c>
      <c r="G12">
        <v>4.5</v>
      </c>
      <c r="J12">
        <f t="shared" si="0"/>
        <v>18.5</v>
      </c>
      <c r="K12">
        <v>8</v>
      </c>
    </row>
    <row r="13" spans="1:11" ht="12.75">
      <c r="A13">
        <v>19</v>
      </c>
      <c r="B13" t="s">
        <v>12</v>
      </c>
      <c r="C13">
        <v>77</v>
      </c>
      <c r="F13">
        <v>14</v>
      </c>
      <c r="G13">
        <v>0.5</v>
      </c>
      <c r="J13">
        <f t="shared" si="0"/>
        <v>14.5</v>
      </c>
      <c r="K13">
        <v>9</v>
      </c>
    </row>
    <row r="14" spans="1:11" ht="12.75">
      <c r="A14">
        <v>24</v>
      </c>
      <c r="B14" s="2" t="s">
        <v>24</v>
      </c>
      <c r="C14">
        <v>83</v>
      </c>
      <c r="D14">
        <v>1</v>
      </c>
      <c r="F14">
        <v>9</v>
      </c>
      <c r="G14">
        <v>4</v>
      </c>
      <c r="J14">
        <f t="shared" si="0"/>
        <v>14</v>
      </c>
      <c r="K14">
        <v>10</v>
      </c>
    </row>
    <row r="15" spans="1:11" ht="12.75">
      <c r="A15">
        <v>28</v>
      </c>
      <c r="B15" s="2" t="s">
        <v>18</v>
      </c>
      <c r="C15" s="2">
        <v>81</v>
      </c>
      <c r="D15" s="2"/>
      <c r="E15" s="2">
        <v>0.5</v>
      </c>
      <c r="F15" s="2">
        <v>8</v>
      </c>
      <c r="G15" s="2">
        <v>5</v>
      </c>
      <c r="J15">
        <f t="shared" si="0"/>
        <v>13.5</v>
      </c>
      <c r="K15">
        <v>11</v>
      </c>
    </row>
    <row r="16" spans="1:11" ht="12.75">
      <c r="A16">
        <v>18</v>
      </c>
      <c r="B16" t="s">
        <v>9</v>
      </c>
      <c r="C16" s="2">
        <v>83</v>
      </c>
      <c r="D16" s="2"/>
      <c r="E16" s="2"/>
      <c r="F16">
        <v>12</v>
      </c>
      <c r="J16">
        <f t="shared" si="0"/>
        <v>12</v>
      </c>
      <c r="K16">
        <v>12</v>
      </c>
    </row>
    <row r="17" spans="1:11" ht="12.75">
      <c r="A17">
        <v>16</v>
      </c>
      <c r="B17" t="s">
        <v>39</v>
      </c>
      <c r="C17">
        <v>87</v>
      </c>
      <c r="D17">
        <v>10</v>
      </c>
      <c r="J17">
        <f t="shared" si="0"/>
        <v>10</v>
      </c>
      <c r="K17">
        <v>13</v>
      </c>
    </row>
    <row r="18" spans="2:11" ht="12.75">
      <c r="B18" t="s">
        <v>124</v>
      </c>
      <c r="C18">
        <v>85</v>
      </c>
      <c r="D18">
        <v>9</v>
      </c>
      <c r="J18">
        <f t="shared" si="0"/>
        <v>9</v>
      </c>
      <c r="K18">
        <v>14</v>
      </c>
    </row>
    <row r="19" spans="1:11" ht="12.75">
      <c r="A19">
        <v>19</v>
      </c>
      <c r="B19" t="s">
        <v>83</v>
      </c>
      <c r="C19">
        <v>85</v>
      </c>
      <c r="F19">
        <v>5</v>
      </c>
      <c r="G19">
        <v>3</v>
      </c>
      <c r="J19">
        <f t="shared" si="0"/>
        <v>8</v>
      </c>
      <c r="K19">
        <v>15</v>
      </c>
    </row>
    <row r="20" spans="2:11" ht="12.75">
      <c r="B20" t="s">
        <v>124</v>
      </c>
      <c r="C20">
        <v>85</v>
      </c>
      <c r="G20">
        <v>8</v>
      </c>
      <c r="J20">
        <f t="shared" si="0"/>
        <v>8</v>
      </c>
      <c r="K20">
        <v>15</v>
      </c>
    </row>
    <row r="21" spans="1:11" ht="12.75">
      <c r="A21">
        <v>21</v>
      </c>
      <c r="B21" t="s">
        <v>65</v>
      </c>
      <c r="C21">
        <v>86</v>
      </c>
      <c r="D21">
        <v>7</v>
      </c>
      <c r="J21">
        <f t="shared" si="0"/>
        <v>7</v>
      </c>
      <c r="K21">
        <v>17</v>
      </c>
    </row>
    <row r="22" spans="2:11" ht="12.75">
      <c r="B22" s="2" t="s">
        <v>127</v>
      </c>
      <c r="C22" s="2">
        <v>57</v>
      </c>
      <c r="F22">
        <v>7</v>
      </c>
      <c r="J22">
        <f t="shared" si="0"/>
        <v>7</v>
      </c>
      <c r="K22">
        <v>17</v>
      </c>
    </row>
    <row r="23" spans="1:11" ht="12.75">
      <c r="A23">
        <v>10</v>
      </c>
      <c r="B23" t="s">
        <v>15</v>
      </c>
      <c r="C23">
        <v>85</v>
      </c>
      <c r="G23">
        <v>7</v>
      </c>
      <c r="J23">
        <f t="shared" si="0"/>
        <v>7</v>
      </c>
      <c r="K23">
        <v>17</v>
      </c>
    </row>
    <row r="24" spans="1:11" ht="12.75">
      <c r="A24">
        <v>28</v>
      </c>
      <c r="B24" t="s">
        <v>64</v>
      </c>
      <c r="C24">
        <v>87</v>
      </c>
      <c r="D24">
        <v>6</v>
      </c>
      <c r="J24">
        <f t="shared" si="0"/>
        <v>6</v>
      </c>
      <c r="K24">
        <v>20</v>
      </c>
    </row>
    <row r="25" spans="1:11" ht="12.75">
      <c r="A25">
        <v>34</v>
      </c>
      <c r="B25" t="s">
        <v>74</v>
      </c>
      <c r="C25">
        <v>85</v>
      </c>
      <c r="D25">
        <v>3</v>
      </c>
      <c r="G25">
        <v>2.5</v>
      </c>
      <c r="J25">
        <f t="shared" si="0"/>
        <v>5.5</v>
      </c>
      <c r="K25">
        <v>21</v>
      </c>
    </row>
    <row r="26" spans="2:11" ht="12.75">
      <c r="B26" t="s">
        <v>96</v>
      </c>
      <c r="C26">
        <v>87</v>
      </c>
      <c r="D26">
        <v>5</v>
      </c>
      <c r="J26">
        <f t="shared" si="0"/>
        <v>5</v>
      </c>
      <c r="K26">
        <v>22</v>
      </c>
    </row>
    <row r="27" spans="1:11" ht="12.75">
      <c r="A27">
        <v>32</v>
      </c>
      <c r="B27" t="s">
        <v>80</v>
      </c>
      <c r="C27">
        <v>87</v>
      </c>
      <c r="D27">
        <v>4</v>
      </c>
      <c r="J27">
        <f t="shared" si="0"/>
        <v>4</v>
      </c>
      <c r="K27">
        <v>23</v>
      </c>
    </row>
    <row r="28" spans="1:11" ht="12.75">
      <c r="A28">
        <v>34</v>
      </c>
      <c r="B28" s="2" t="s">
        <v>23</v>
      </c>
      <c r="C28">
        <v>83</v>
      </c>
      <c r="F28">
        <v>4</v>
      </c>
      <c r="J28">
        <f t="shared" si="0"/>
        <v>4</v>
      </c>
      <c r="K28">
        <v>23</v>
      </c>
    </row>
    <row r="29" spans="1:11" ht="12.75">
      <c r="A29">
        <v>25</v>
      </c>
      <c r="B29" t="s">
        <v>134</v>
      </c>
      <c r="C29">
        <v>82</v>
      </c>
      <c r="G29">
        <v>3.5</v>
      </c>
      <c r="J29">
        <f t="shared" si="0"/>
        <v>3.5</v>
      </c>
      <c r="K29">
        <v>25</v>
      </c>
    </row>
    <row r="30" spans="1:11" ht="12.75">
      <c r="A30">
        <v>30</v>
      </c>
      <c r="B30" s="2" t="s">
        <v>10</v>
      </c>
      <c r="C30" s="2">
        <v>81</v>
      </c>
      <c r="D30" s="2"/>
      <c r="E30" s="2"/>
      <c r="F30">
        <v>3</v>
      </c>
      <c r="J30">
        <f t="shared" si="0"/>
        <v>3</v>
      </c>
      <c r="K30">
        <v>26</v>
      </c>
    </row>
    <row r="31" spans="2:11" ht="12.75">
      <c r="B31" s="2" t="s">
        <v>125</v>
      </c>
      <c r="C31">
        <v>77</v>
      </c>
      <c r="D31">
        <v>2</v>
      </c>
      <c r="J31">
        <f t="shared" si="0"/>
        <v>2</v>
      </c>
      <c r="K31">
        <v>27</v>
      </c>
    </row>
    <row r="32" spans="2:11" ht="12.75">
      <c r="B32" s="2" t="s">
        <v>128</v>
      </c>
      <c r="C32" s="2">
        <v>83</v>
      </c>
      <c r="F32">
        <v>2</v>
      </c>
      <c r="J32">
        <f t="shared" si="0"/>
        <v>2</v>
      </c>
      <c r="K32">
        <v>27</v>
      </c>
    </row>
    <row r="33" spans="2:11" ht="12.75">
      <c r="B33" s="2" t="s">
        <v>123</v>
      </c>
      <c r="C33">
        <v>85</v>
      </c>
      <c r="G33">
        <v>2</v>
      </c>
      <c r="J33">
        <f t="shared" si="0"/>
        <v>2</v>
      </c>
      <c r="K33">
        <v>27</v>
      </c>
    </row>
    <row r="34" spans="1:11" ht="12.75">
      <c r="A34">
        <v>30</v>
      </c>
      <c r="B34" s="2" t="s">
        <v>13</v>
      </c>
      <c r="C34" s="2">
        <v>83</v>
      </c>
      <c r="D34" s="2"/>
      <c r="E34" s="2">
        <v>1.5</v>
      </c>
      <c r="J34">
        <f t="shared" si="0"/>
        <v>1.5</v>
      </c>
      <c r="K34">
        <v>30</v>
      </c>
    </row>
    <row r="35" spans="2:11" ht="12.75">
      <c r="B35" s="2" t="s">
        <v>17</v>
      </c>
      <c r="C35">
        <v>82</v>
      </c>
      <c r="G35">
        <v>1.5</v>
      </c>
      <c r="J35">
        <f t="shared" si="0"/>
        <v>1.5</v>
      </c>
      <c r="K35">
        <v>30</v>
      </c>
    </row>
    <row r="36" spans="1:11" ht="12.75">
      <c r="A36">
        <v>4</v>
      </c>
      <c r="B36" s="2" t="s">
        <v>11</v>
      </c>
      <c r="C36" s="2">
        <v>83</v>
      </c>
      <c r="D36" s="2"/>
      <c r="E36" s="2">
        <v>1</v>
      </c>
      <c r="J36">
        <f t="shared" si="0"/>
        <v>1</v>
      </c>
      <c r="K36">
        <v>32</v>
      </c>
    </row>
    <row r="37" spans="2:11" ht="12.75">
      <c r="B37" s="2" t="s">
        <v>100</v>
      </c>
      <c r="C37" s="2">
        <v>84</v>
      </c>
      <c r="F37">
        <v>1</v>
      </c>
      <c r="J37">
        <f t="shared" si="0"/>
        <v>1</v>
      </c>
      <c r="K37">
        <v>32</v>
      </c>
    </row>
    <row r="38" spans="2:11" ht="12.75">
      <c r="B38" s="2" t="s">
        <v>129</v>
      </c>
      <c r="C38">
        <v>85</v>
      </c>
      <c r="G38">
        <v>1</v>
      </c>
      <c r="J38">
        <f t="shared" si="0"/>
        <v>1</v>
      </c>
      <c r="K38">
        <v>32</v>
      </c>
    </row>
    <row r="45" ht="12.75">
      <c r="B45" s="2"/>
    </row>
    <row r="53" ht="12.75">
      <c r="B53" s="2"/>
    </row>
    <row r="59" spans="2:5" ht="12.75">
      <c r="B59" s="2"/>
      <c r="C59" s="2"/>
      <c r="D59" s="2"/>
      <c r="E59" s="2"/>
    </row>
    <row r="61" spans="2:5" ht="12.75">
      <c r="B61" s="2"/>
      <c r="C61" s="2"/>
      <c r="D61" s="2"/>
      <c r="E61" s="2"/>
    </row>
    <row r="64" spans="2:5" ht="12.75">
      <c r="B64" s="2"/>
      <c r="C64" s="2"/>
      <c r="D64" s="2"/>
      <c r="E64" s="2"/>
    </row>
    <row r="68" spans="2:5" ht="12.75">
      <c r="B68" s="2"/>
      <c r="C68" s="2"/>
      <c r="D68" s="2"/>
      <c r="E68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80" spans="2:5" ht="12.75">
      <c r="B80" s="2"/>
      <c r="C80" s="2"/>
      <c r="D80" s="2"/>
      <c r="E80" s="2"/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1">
      <selection activeCell="M45" sqref="M45"/>
    </sheetView>
  </sheetViews>
  <sheetFormatPr defaultColWidth="9.00390625" defaultRowHeight="12.75"/>
  <cols>
    <col min="1" max="1" width="6.375" style="0" customWidth="1"/>
    <col min="2" max="2" width="15.25390625" style="0" bestFit="1" customWidth="1"/>
    <col min="3" max="3" width="3.25390625" style="0" customWidth="1"/>
    <col min="4" max="4" width="8.75390625" style="0" customWidth="1"/>
    <col min="5" max="5" width="10.25390625" style="0" customWidth="1"/>
    <col min="6" max="6" width="10.75390625" style="0" customWidth="1"/>
    <col min="7" max="7" width="10.375" style="0" customWidth="1"/>
    <col min="8" max="9" width="8.375" style="0" customWidth="1"/>
    <col min="10" max="10" width="6.00390625" style="0" bestFit="1" customWidth="1"/>
    <col min="11" max="11" width="7.25390625" style="0" customWidth="1"/>
    <col min="12" max="12" width="6.875" style="0" customWidth="1"/>
    <col min="13" max="13" width="6.625" style="0" customWidth="1"/>
    <col min="14" max="14" width="5.875" style="0" customWidth="1"/>
    <col min="15" max="15" width="3.625" style="0" customWidth="1"/>
  </cols>
  <sheetData>
    <row r="1" ht="12.75">
      <c r="E1" s="6" t="s">
        <v>121</v>
      </c>
    </row>
    <row r="2" spans="2:5" ht="15">
      <c r="B2" s="2"/>
      <c r="C2" s="2"/>
      <c r="E2" s="7" t="s">
        <v>0</v>
      </c>
    </row>
    <row r="3" ht="15">
      <c r="E3" s="7" t="s">
        <v>36</v>
      </c>
    </row>
    <row r="4" spans="1:13" s="32" customFormat="1" ht="54.75" customHeight="1">
      <c r="A4" s="25" t="s">
        <v>95</v>
      </c>
      <c r="B4" s="26" t="s">
        <v>2</v>
      </c>
      <c r="C4" s="26" t="s">
        <v>3</v>
      </c>
      <c r="D4" s="27" t="s">
        <v>77</v>
      </c>
      <c r="E4" s="29" t="s">
        <v>97</v>
      </c>
      <c r="F4" s="29" t="s">
        <v>108</v>
      </c>
      <c r="G4" s="21" t="s">
        <v>103</v>
      </c>
      <c r="H4" s="27" t="s">
        <v>109</v>
      </c>
      <c r="I4" s="27" t="s">
        <v>146</v>
      </c>
      <c r="J4" s="27" t="s">
        <v>143</v>
      </c>
      <c r="K4" s="27" t="s">
        <v>118</v>
      </c>
      <c r="L4" s="31" t="s">
        <v>7</v>
      </c>
      <c r="M4" s="31" t="s">
        <v>8</v>
      </c>
    </row>
    <row r="5" spans="1:13" ht="12.75">
      <c r="A5">
        <v>15</v>
      </c>
      <c r="B5" t="s">
        <v>64</v>
      </c>
      <c r="C5">
        <v>87</v>
      </c>
      <c r="D5" s="18">
        <v>12.5</v>
      </c>
      <c r="E5" s="18">
        <v>3.25</v>
      </c>
      <c r="G5">
        <v>25</v>
      </c>
      <c r="H5">
        <v>10</v>
      </c>
      <c r="I5">
        <v>12.5</v>
      </c>
      <c r="K5">
        <v>32.5</v>
      </c>
      <c r="L5">
        <f>LARGE(D5:K5,1)+LARGE(D5:K5,2)+LARGE(D5:K5,3)+LARGE(D5:K5,4)</f>
        <v>82.5</v>
      </c>
      <c r="M5">
        <v>1</v>
      </c>
    </row>
    <row r="6" spans="1:13" ht="12.75">
      <c r="A6">
        <v>3</v>
      </c>
      <c r="B6" s="19" t="s">
        <v>26</v>
      </c>
      <c r="C6" s="19">
        <v>82</v>
      </c>
      <c r="D6" s="18">
        <v>8</v>
      </c>
      <c r="E6" s="18">
        <f>12.5+17</f>
        <v>29.5</v>
      </c>
      <c r="F6" s="19">
        <v>4.5</v>
      </c>
      <c r="G6" s="19">
        <v>20</v>
      </c>
      <c r="H6" s="19">
        <v>12.5</v>
      </c>
      <c r="I6" s="19">
        <v>10</v>
      </c>
      <c r="J6" s="19">
        <v>12.5</v>
      </c>
      <c r="K6" s="19">
        <v>20</v>
      </c>
      <c r="L6">
        <f>LARGE(D6:K6,1)+LARGE(D6:K6,2)+LARGE(D6:K6,3)+LARGE(D6:K6,4)</f>
        <v>82</v>
      </c>
      <c r="M6">
        <v>2</v>
      </c>
    </row>
    <row r="7" spans="1:13" ht="12.75">
      <c r="A7">
        <v>2</v>
      </c>
      <c r="B7" s="19" t="s">
        <v>27</v>
      </c>
      <c r="C7" s="19">
        <v>82</v>
      </c>
      <c r="D7" s="18">
        <v>10</v>
      </c>
      <c r="E7" s="18">
        <f>8+11.5</f>
        <v>19.5</v>
      </c>
      <c r="F7" s="19">
        <f>9.5+13.75</f>
        <v>23.25</v>
      </c>
      <c r="G7">
        <v>14</v>
      </c>
      <c r="I7">
        <v>4</v>
      </c>
      <c r="J7">
        <v>5</v>
      </c>
      <c r="K7">
        <v>10</v>
      </c>
      <c r="L7">
        <f>LARGE(D7:K7,1)+LARGE(D7:K7,2)+LARGE(D7:K7,3)+LARGE(D7:K7,4)</f>
        <v>66.75</v>
      </c>
      <c r="M7">
        <v>3</v>
      </c>
    </row>
    <row r="8" spans="1:13" ht="12.75">
      <c r="A8">
        <v>1</v>
      </c>
      <c r="B8" s="19" t="s">
        <v>13</v>
      </c>
      <c r="C8" s="19">
        <v>83</v>
      </c>
      <c r="D8" s="18"/>
      <c r="E8" s="18">
        <f>10+15</f>
        <v>25</v>
      </c>
      <c r="F8">
        <v>3</v>
      </c>
      <c r="H8">
        <v>8</v>
      </c>
      <c r="J8">
        <v>6</v>
      </c>
      <c r="K8">
        <v>25</v>
      </c>
      <c r="L8">
        <f>LARGE(D8:K8,1)+LARGE(D8:K8,2)+LARGE(D8:K8,3)+LARGE(D8:K8,4)</f>
        <v>64</v>
      </c>
      <c r="M8">
        <v>4</v>
      </c>
    </row>
    <row r="9" spans="1:13" ht="12.75">
      <c r="A9">
        <v>5</v>
      </c>
      <c r="B9" s="19" t="s">
        <v>32</v>
      </c>
      <c r="C9" s="19">
        <v>81</v>
      </c>
      <c r="D9" s="18"/>
      <c r="E9" s="18">
        <f>7+7</f>
        <v>14</v>
      </c>
      <c r="G9">
        <v>16</v>
      </c>
      <c r="H9">
        <v>7</v>
      </c>
      <c r="I9">
        <v>8</v>
      </c>
      <c r="J9">
        <v>10</v>
      </c>
      <c r="K9" s="19"/>
      <c r="L9">
        <f>LARGE(D9:K9,1)+LARGE(D9:K9,2)+LARGE(D9:K9,3)+LARGE(D9:K9,4)</f>
        <v>48</v>
      </c>
      <c r="M9">
        <v>5</v>
      </c>
    </row>
    <row r="10" spans="1:13" ht="12.75">
      <c r="A10">
        <v>10</v>
      </c>
      <c r="B10" s="19" t="s">
        <v>29</v>
      </c>
      <c r="C10" s="19">
        <v>83</v>
      </c>
      <c r="D10" s="18">
        <v>4.5</v>
      </c>
      <c r="E10" s="18">
        <f>6+5.5</f>
        <v>11.5</v>
      </c>
      <c r="F10" s="19">
        <v>4.5</v>
      </c>
      <c r="J10">
        <v>4</v>
      </c>
      <c r="L10">
        <f>LARGE(D10:K10,1)+LARGE(D10:K10,2)+LARGE(D10:K10,3)+LARGE(D10:K10,4)</f>
        <v>24.5</v>
      </c>
      <c r="M10">
        <v>6</v>
      </c>
    </row>
    <row r="11" spans="1:13" ht="12.75">
      <c r="A11">
        <v>7</v>
      </c>
      <c r="B11" t="s">
        <v>37</v>
      </c>
      <c r="C11">
        <v>63</v>
      </c>
      <c r="D11" s="18">
        <v>4</v>
      </c>
      <c r="E11" s="18">
        <v>4</v>
      </c>
      <c r="G11">
        <v>9</v>
      </c>
      <c r="H11">
        <v>3.5</v>
      </c>
      <c r="J11">
        <v>7</v>
      </c>
      <c r="L11">
        <f>LARGE(D11:K11,1)+LARGE(D11:K11,2)+LARGE(D11:K11,3)+LARGE(D11:K11,4)</f>
        <v>24</v>
      </c>
      <c r="M11">
        <v>7</v>
      </c>
    </row>
    <row r="12" spans="2:13" ht="12.75">
      <c r="B12" t="s">
        <v>82</v>
      </c>
      <c r="C12">
        <v>82</v>
      </c>
      <c r="D12" s="18"/>
      <c r="E12" s="18">
        <v>3.25</v>
      </c>
      <c r="G12">
        <v>10</v>
      </c>
      <c r="I12">
        <v>4.5</v>
      </c>
      <c r="J12">
        <v>3.5</v>
      </c>
      <c r="L12">
        <f>LARGE(D12:K12,1)+LARGE(D12:K12,2)+LARGE(D12:K12,3)+LARGE(D12:K12,4)</f>
        <v>21.25</v>
      </c>
      <c r="M12">
        <v>8</v>
      </c>
    </row>
    <row r="13" spans="1:13" ht="12.75">
      <c r="A13">
        <v>6</v>
      </c>
      <c r="B13" s="19" t="s">
        <v>18</v>
      </c>
      <c r="C13">
        <v>81</v>
      </c>
      <c r="D13" s="18">
        <v>3.5</v>
      </c>
      <c r="E13" s="18">
        <v>4.5</v>
      </c>
      <c r="F13" s="19">
        <v>1.5</v>
      </c>
      <c r="G13">
        <v>4</v>
      </c>
      <c r="H13">
        <v>2.5</v>
      </c>
      <c r="J13">
        <v>8</v>
      </c>
      <c r="L13">
        <f>LARGE(D13:K13,1)+LARGE(D13:K13,2)+LARGE(D13:K13,3)+LARGE(D13:K13,4)</f>
        <v>20</v>
      </c>
      <c r="M13">
        <v>9</v>
      </c>
    </row>
    <row r="14" spans="2:13" ht="12.75">
      <c r="B14" t="s">
        <v>104</v>
      </c>
      <c r="C14">
        <v>81</v>
      </c>
      <c r="D14" s="18"/>
      <c r="E14" s="18"/>
      <c r="G14">
        <v>12</v>
      </c>
      <c r="I14">
        <v>6</v>
      </c>
      <c r="J14">
        <v>1</v>
      </c>
      <c r="L14">
        <f aca="true" t="shared" si="0" ref="L9:L43">SUM(D14:K14)</f>
        <v>19</v>
      </c>
      <c r="M14">
        <v>10</v>
      </c>
    </row>
    <row r="15" spans="2:13" ht="12.75">
      <c r="B15" t="s">
        <v>105</v>
      </c>
      <c r="C15">
        <v>82</v>
      </c>
      <c r="D15" s="18"/>
      <c r="E15" s="18"/>
      <c r="G15">
        <v>6</v>
      </c>
      <c r="I15">
        <v>7</v>
      </c>
      <c r="J15">
        <v>4.5</v>
      </c>
      <c r="L15">
        <f t="shared" si="0"/>
        <v>17.5</v>
      </c>
      <c r="M15">
        <v>11</v>
      </c>
    </row>
    <row r="16" spans="1:13" ht="12.75">
      <c r="A16">
        <v>8</v>
      </c>
      <c r="B16" t="s">
        <v>22</v>
      </c>
      <c r="C16">
        <v>82</v>
      </c>
      <c r="D16" s="18">
        <v>3</v>
      </c>
      <c r="E16" s="18">
        <v>5</v>
      </c>
      <c r="I16">
        <v>5</v>
      </c>
      <c r="J16">
        <v>2.5</v>
      </c>
      <c r="K16">
        <v>1</v>
      </c>
      <c r="L16">
        <f>LARGE(D16:K16,1)+LARGE(D16:K16,2)+LARGE(D16:K16,3)+LARGE(D16:K16,4)</f>
        <v>15.5</v>
      </c>
      <c r="M16">
        <v>12</v>
      </c>
    </row>
    <row r="17" spans="2:13" ht="12.75">
      <c r="B17" t="s">
        <v>12</v>
      </c>
      <c r="C17">
        <v>75</v>
      </c>
      <c r="D17" s="18">
        <v>2.5</v>
      </c>
      <c r="E17" s="18"/>
      <c r="G17">
        <v>8</v>
      </c>
      <c r="H17">
        <v>2</v>
      </c>
      <c r="J17">
        <v>1.5</v>
      </c>
      <c r="L17">
        <f>LARGE(D17:K17,1)+LARGE(D17:K17,2)+LARGE(D17:K17,3)+LARGE(D17:K17,4)</f>
        <v>14</v>
      </c>
      <c r="M17">
        <v>13</v>
      </c>
    </row>
    <row r="18" spans="1:13" ht="12.75">
      <c r="A18">
        <v>17</v>
      </c>
      <c r="B18" t="s">
        <v>89</v>
      </c>
      <c r="C18">
        <v>87</v>
      </c>
      <c r="D18">
        <v>5</v>
      </c>
      <c r="E18" s="18">
        <v>1.25</v>
      </c>
      <c r="G18">
        <v>3</v>
      </c>
      <c r="H18">
        <v>0.5</v>
      </c>
      <c r="I18">
        <v>3</v>
      </c>
      <c r="K18">
        <v>2</v>
      </c>
      <c r="L18">
        <f>LARGE(D18:K18,1)+LARGE(D18:K18,2)+LARGE(D18:K18,3)+LARGE(D18:K18,4)</f>
        <v>13</v>
      </c>
      <c r="M18">
        <v>14</v>
      </c>
    </row>
    <row r="19" spans="1:13" ht="12.75">
      <c r="A19">
        <v>29</v>
      </c>
      <c r="B19" t="s">
        <v>17</v>
      </c>
      <c r="C19">
        <v>82</v>
      </c>
      <c r="F19">
        <v>1</v>
      </c>
      <c r="G19">
        <v>7</v>
      </c>
      <c r="L19">
        <f t="shared" si="0"/>
        <v>8</v>
      </c>
      <c r="M19">
        <v>15</v>
      </c>
    </row>
    <row r="20" spans="2:13" ht="12.75">
      <c r="B20" t="s">
        <v>24</v>
      </c>
      <c r="C20">
        <v>83</v>
      </c>
      <c r="D20" s="18">
        <v>6</v>
      </c>
      <c r="E20" s="18"/>
      <c r="H20">
        <v>1</v>
      </c>
      <c r="L20">
        <f t="shared" si="0"/>
        <v>7</v>
      </c>
      <c r="M20">
        <v>16</v>
      </c>
    </row>
    <row r="21" spans="1:13" ht="12.75">
      <c r="A21">
        <v>28</v>
      </c>
      <c r="B21" t="s">
        <v>16</v>
      </c>
      <c r="C21">
        <v>80</v>
      </c>
      <c r="D21" s="18">
        <v>7</v>
      </c>
      <c r="E21" s="18"/>
      <c r="L21">
        <f t="shared" si="0"/>
        <v>7</v>
      </c>
      <c r="M21">
        <v>16</v>
      </c>
    </row>
    <row r="22" spans="1:13" ht="12.75">
      <c r="A22">
        <v>12</v>
      </c>
      <c r="B22" t="s">
        <v>31</v>
      </c>
      <c r="C22">
        <v>86</v>
      </c>
      <c r="D22" s="18"/>
      <c r="E22" s="18"/>
      <c r="F22">
        <v>7</v>
      </c>
      <c r="L22">
        <f t="shared" si="0"/>
        <v>7</v>
      </c>
      <c r="M22">
        <v>16</v>
      </c>
    </row>
    <row r="23" spans="2:13" ht="12.75">
      <c r="B23" t="s">
        <v>20</v>
      </c>
      <c r="C23">
        <v>86</v>
      </c>
      <c r="D23" s="18"/>
      <c r="E23" s="18">
        <v>2</v>
      </c>
      <c r="H23">
        <v>4.5</v>
      </c>
      <c r="K23">
        <v>0.5</v>
      </c>
      <c r="L23">
        <f t="shared" si="0"/>
        <v>7</v>
      </c>
      <c r="M23">
        <v>16</v>
      </c>
    </row>
    <row r="24" spans="2:13" ht="12.75">
      <c r="B24" t="s">
        <v>110</v>
      </c>
      <c r="C24">
        <v>85</v>
      </c>
      <c r="D24" s="18"/>
      <c r="E24" s="18"/>
      <c r="H24">
        <v>6</v>
      </c>
      <c r="J24">
        <v>0.5</v>
      </c>
      <c r="L24">
        <f t="shared" si="0"/>
        <v>6.5</v>
      </c>
      <c r="M24">
        <v>20</v>
      </c>
    </row>
    <row r="25" spans="1:13" ht="12.75">
      <c r="A25">
        <v>19</v>
      </c>
      <c r="B25" t="s">
        <v>39</v>
      </c>
      <c r="C25">
        <v>87</v>
      </c>
      <c r="D25" s="18"/>
      <c r="E25" s="18">
        <v>1.25</v>
      </c>
      <c r="G25">
        <v>1</v>
      </c>
      <c r="H25">
        <v>3</v>
      </c>
      <c r="L25">
        <f t="shared" si="0"/>
        <v>5.25</v>
      </c>
      <c r="M25">
        <v>21</v>
      </c>
    </row>
    <row r="26" spans="2:13" ht="12.75">
      <c r="B26" t="s">
        <v>111</v>
      </c>
      <c r="C26">
        <v>82</v>
      </c>
      <c r="D26" s="18"/>
      <c r="E26" s="18"/>
      <c r="H26">
        <v>5</v>
      </c>
      <c r="L26">
        <f t="shared" si="0"/>
        <v>5</v>
      </c>
      <c r="M26">
        <v>22</v>
      </c>
    </row>
    <row r="27" spans="1:13" ht="12.75">
      <c r="A27">
        <v>13</v>
      </c>
      <c r="B27" t="s">
        <v>65</v>
      </c>
      <c r="C27">
        <v>86</v>
      </c>
      <c r="D27" s="18"/>
      <c r="E27" s="18"/>
      <c r="G27">
        <v>5</v>
      </c>
      <c r="L27">
        <f t="shared" si="0"/>
        <v>5</v>
      </c>
      <c r="M27">
        <v>22</v>
      </c>
    </row>
    <row r="28" spans="2:13" ht="12.75">
      <c r="B28" t="s">
        <v>113</v>
      </c>
      <c r="C28">
        <v>89</v>
      </c>
      <c r="H28">
        <v>1.5</v>
      </c>
      <c r="I28">
        <v>3.5</v>
      </c>
      <c r="L28">
        <f t="shared" si="0"/>
        <v>5</v>
      </c>
      <c r="M28">
        <v>22</v>
      </c>
    </row>
    <row r="29" spans="2:13" ht="12.75">
      <c r="B29" t="s">
        <v>112</v>
      </c>
      <c r="C29">
        <v>81</v>
      </c>
      <c r="D29" s="18"/>
      <c r="E29" s="18"/>
      <c r="H29">
        <v>4</v>
      </c>
      <c r="L29">
        <f t="shared" si="0"/>
        <v>4</v>
      </c>
      <c r="M29">
        <v>25</v>
      </c>
    </row>
    <row r="30" spans="2:13" ht="12.75">
      <c r="B30" t="s">
        <v>144</v>
      </c>
      <c r="C30">
        <v>75</v>
      </c>
      <c r="D30" s="18"/>
      <c r="E30" s="18"/>
      <c r="J30">
        <v>3</v>
      </c>
      <c r="L30">
        <f t="shared" si="0"/>
        <v>3</v>
      </c>
      <c r="M30">
        <v>26</v>
      </c>
    </row>
    <row r="31" spans="1:13" ht="12.75">
      <c r="A31">
        <v>31</v>
      </c>
      <c r="B31" t="s">
        <v>9</v>
      </c>
      <c r="C31">
        <v>83</v>
      </c>
      <c r="E31">
        <v>2.5</v>
      </c>
      <c r="L31">
        <f t="shared" si="0"/>
        <v>2.5</v>
      </c>
      <c r="M31">
        <v>27</v>
      </c>
    </row>
    <row r="32" spans="2:13" ht="12.75">
      <c r="B32" t="s">
        <v>74</v>
      </c>
      <c r="C32">
        <v>85</v>
      </c>
      <c r="D32" s="18"/>
      <c r="E32" s="18"/>
      <c r="I32">
        <v>2.5</v>
      </c>
      <c r="L32">
        <f t="shared" si="0"/>
        <v>2.5</v>
      </c>
      <c r="M32">
        <v>27</v>
      </c>
    </row>
    <row r="33" spans="2:13" ht="12.75">
      <c r="B33" s="19" t="s">
        <v>92</v>
      </c>
      <c r="C33" s="19">
        <v>77</v>
      </c>
      <c r="D33" s="18">
        <v>2</v>
      </c>
      <c r="E33" s="18"/>
      <c r="L33">
        <f t="shared" si="0"/>
        <v>2</v>
      </c>
      <c r="M33">
        <v>29</v>
      </c>
    </row>
    <row r="34" spans="1:13" ht="12.75">
      <c r="A34">
        <v>24</v>
      </c>
      <c r="B34" t="s">
        <v>25</v>
      </c>
      <c r="C34">
        <v>86</v>
      </c>
      <c r="G34">
        <v>2</v>
      </c>
      <c r="L34">
        <f t="shared" si="0"/>
        <v>2</v>
      </c>
      <c r="M34">
        <v>29</v>
      </c>
    </row>
    <row r="35" spans="2:13" ht="12.75">
      <c r="B35" s="19" t="s">
        <v>11</v>
      </c>
      <c r="C35" s="19">
        <v>83</v>
      </c>
      <c r="D35" s="18"/>
      <c r="E35" s="18"/>
      <c r="F35">
        <v>2</v>
      </c>
      <c r="L35">
        <f t="shared" si="0"/>
        <v>2</v>
      </c>
      <c r="M35">
        <v>29</v>
      </c>
    </row>
    <row r="36" spans="2:13" ht="12.75">
      <c r="B36" t="s">
        <v>98</v>
      </c>
      <c r="C36">
        <v>88</v>
      </c>
      <c r="D36" s="18"/>
      <c r="E36" s="18">
        <v>0.5</v>
      </c>
      <c r="I36">
        <v>1.5</v>
      </c>
      <c r="L36">
        <f t="shared" si="0"/>
        <v>2</v>
      </c>
      <c r="M36">
        <v>29</v>
      </c>
    </row>
    <row r="37" spans="2:13" ht="12.75">
      <c r="B37" t="s">
        <v>30</v>
      </c>
      <c r="C37">
        <v>73</v>
      </c>
      <c r="D37" s="18"/>
      <c r="E37" s="18"/>
      <c r="J37">
        <v>2</v>
      </c>
      <c r="L37">
        <f t="shared" si="0"/>
        <v>2</v>
      </c>
      <c r="M37">
        <v>29</v>
      </c>
    </row>
    <row r="38" spans="2:13" ht="12.75">
      <c r="B38" t="s">
        <v>10</v>
      </c>
      <c r="C38">
        <v>81</v>
      </c>
      <c r="D38" s="18"/>
      <c r="E38" s="18"/>
      <c r="I38">
        <v>2</v>
      </c>
      <c r="L38">
        <f t="shared" si="0"/>
        <v>2</v>
      </c>
      <c r="M38">
        <v>29</v>
      </c>
    </row>
    <row r="39" spans="2:13" ht="12.75">
      <c r="B39" s="19" t="s">
        <v>80</v>
      </c>
      <c r="D39" s="18">
        <v>1.25</v>
      </c>
      <c r="E39" s="18"/>
      <c r="L39">
        <f t="shared" si="0"/>
        <v>1.25</v>
      </c>
      <c r="M39">
        <v>35</v>
      </c>
    </row>
    <row r="40" spans="2:13" ht="12.75">
      <c r="B40" s="19" t="s">
        <v>96</v>
      </c>
      <c r="D40" s="18">
        <v>1.25</v>
      </c>
      <c r="E40" s="18"/>
      <c r="L40">
        <f t="shared" si="0"/>
        <v>1.25</v>
      </c>
      <c r="M40">
        <v>35</v>
      </c>
    </row>
    <row r="41" spans="1:15" ht="12.75">
      <c r="A41">
        <v>21</v>
      </c>
      <c r="B41" t="s">
        <v>14</v>
      </c>
      <c r="C41">
        <v>80</v>
      </c>
      <c r="D41" s="18">
        <v>0.5</v>
      </c>
      <c r="E41" s="18"/>
      <c r="F41">
        <v>0.5</v>
      </c>
      <c r="L41">
        <f t="shared" si="0"/>
        <v>1</v>
      </c>
      <c r="M41">
        <v>37</v>
      </c>
      <c r="N41" s="1"/>
      <c r="O41" s="1"/>
    </row>
    <row r="42" spans="2:13" ht="12.75">
      <c r="B42" t="s">
        <v>147</v>
      </c>
      <c r="C42">
        <v>82</v>
      </c>
      <c r="D42" s="18"/>
      <c r="E42" s="18"/>
      <c r="I42">
        <v>1</v>
      </c>
      <c r="L42">
        <f t="shared" si="0"/>
        <v>1</v>
      </c>
      <c r="M42">
        <v>37</v>
      </c>
    </row>
    <row r="43" spans="2:13" ht="12.75">
      <c r="B43" t="s">
        <v>148</v>
      </c>
      <c r="C43">
        <v>83</v>
      </c>
      <c r="D43" s="18"/>
      <c r="E43" s="18"/>
      <c r="I43">
        <v>0.5</v>
      </c>
      <c r="L43">
        <f t="shared" si="0"/>
        <v>0.5</v>
      </c>
      <c r="M43">
        <v>39</v>
      </c>
    </row>
    <row r="44" spans="4:5" ht="12.75">
      <c r="D44" s="18"/>
      <c r="E44" s="18"/>
    </row>
    <row r="45" spans="4:5" ht="12.75">
      <c r="D45" s="18"/>
      <c r="E45" s="18"/>
    </row>
    <row r="46" spans="4:5" ht="12.75">
      <c r="D46" s="18"/>
      <c r="E46" s="18"/>
    </row>
    <row r="47" spans="4:5" ht="12.75">
      <c r="D47" s="18"/>
      <c r="E47" s="18"/>
    </row>
    <row r="48" spans="4:5" ht="12.75">
      <c r="D48" s="18"/>
      <c r="E48" s="18"/>
    </row>
    <row r="49" spans="2:5" ht="12.75">
      <c r="B49" s="19"/>
      <c r="C49" s="19"/>
      <c r="D49" s="18"/>
      <c r="E49" s="18"/>
    </row>
    <row r="51" spans="4:5" ht="12.75">
      <c r="D51" s="18"/>
      <c r="E51" s="18"/>
    </row>
    <row r="52" spans="4:5" ht="12.75">
      <c r="D52" s="18"/>
      <c r="E52" s="18"/>
    </row>
    <row r="53" spans="4:5" ht="12.75">
      <c r="D53" s="18"/>
      <c r="E53" s="18"/>
    </row>
    <row r="54" spans="4:5" ht="12.75">
      <c r="D54" s="18"/>
      <c r="E54" s="18"/>
    </row>
  </sheetData>
  <printOptions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E12" sqref="E12"/>
    </sheetView>
  </sheetViews>
  <sheetFormatPr defaultColWidth="9.00390625" defaultRowHeight="12.75"/>
  <cols>
    <col min="1" max="1" width="6.25390625" style="0" customWidth="1"/>
    <col min="2" max="2" width="15.75390625" style="0" bestFit="1" customWidth="1"/>
    <col min="3" max="3" width="3.00390625" style="0" bestFit="1" customWidth="1"/>
    <col min="4" max="4" width="9.75390625" style="0" customWidth="1"/>
    <col min="5" max="5" width="10.875" style="0" customWidth="1"/>
    <col min="7" max="7" width="7.25390625" style="0" customWidth="1"/>
    <col min="8" max="8" width="5.875" style="0" customWidth="1"/>
    <col min="9" max="9" width="5.75390625" style="0" bestFit="1" customWidth="1"/>
    <col min="10" max="10" width="5.00390625" style="0" customWidth="1"/>
    <col min="11" max="11" width="7.875" style="0" customWidth="1"/>
    <col min="12" max="12" width="7.375" style="0" customWidth="1"/>
    <col min="13" max="13" width="6.25390625" style="0" bestFit="1" customWidth="1"/>
    <col min="14" max="14" width="6.875" style="0" customWidth="1"/>
    <col min="15" max="17" width="5.875" style="0" customWidth="1"/>
    <col min="18" max="18" width="6.125" style="0" customWidth="1"/>
    <col min="19" max="19" width="7.75390625" style="0" customWidth="1"/>
  </cols>
  <sheetData>
    <row r="1" spans="1:12" ht="12.75">
      <c r="A1" s="8"/>
      <c r="B1" s="8"/>
      <c r="C1" s="8"/>
      <c r="D1" s="8"/>
      <c r="E1" s="8"/>
      <c r="F1" s="6" t="s">
        <v>121</v>
      </c>
      <c r="G1" s="8"/>
      <c r="H1" s="8"/>
      <c r="I1" s="8"/>
      <c r="J1" s="8"/>
      <c r="K1" s="8"/>
      <c r="L1" s="8"/>
    </row>
    <row r="2" spans="1:12" ht="15">
      <c r="A2" s="8"/>
      <c r="B2" s="9"/>
      <c r="C2" s="9"/>
      <c r="D2" s="9"/>
      <c r="E2" s="9"/>
      <c r="F2" s="10" t="s">
        <v>40</v>
      </c>
      <c r="G2" s="9"/>
      <c r="H2" s="9"/>
      <c r="I2" s="9"/>
      <c r="J2" s="9"/>
      <c r="K2" s="9"/>
      <c r="L2" s="8"/>
    </row>
    <row r="3" spans="1:12" ht="15">
      <c r="A3" s="8"/>
      <c r="B3" s="8"/>
      <c r="C3" s="8"/>
      <c r="D3" s="8"/>
      <c r="E3" s="8"/>
      <c r="F3" s="10" t="s">
        <v>1</v>
      </c>
      <c r="G3" s="8"/>
      <c r="H3" s="8"/>
      <c r="I3" s="8"/>
      <c r="J3" s="8"/>
      <c r="K3" s="8"/>
      <c r="L3" s="8"/>
    </row>
    <row r="4" spans="1:18" ht="51.75" customHeight="1">
      <c r="A4" s="5" t="s">
        <v>95</v>
      </c>
      <c r="B4" s="11" t="s">
        <v>2</v>
      </c>
      <c r="C4" s="11" t="s">
        <v>3</v>
      </c>
      <c r="D4" s="1" t="s">
        <v>122</v>
      </c>
      <c r="E4" s="29" t="s">
        <v>108</v>
      </c>
      <c r="F4" s="1" t="s">
        <v>35</v>
      </c>
      <c r="G4" s="12" t="s">
        <v>4</v>
      </c>
      <c r="H4" s="1" t="s">
        <v>135</v>
      </c>
      <c r="I4" s="1" t="s">
        <v>159</v>
      </c>
      <c r="J4" s="1" t="s">
        <v>154</v>
      </c>
      <c r="K4" s="4" t="s">
        <v>119</v>
      </c>
      <c r="L4" s="12" t="s">
        <v>7</v>
      </c>
      <c r="M4" s="1" t="s">
        <v>8</v>
      </c>
      <c r="N4" s="1"/>
      <c r="O4" s="1"/>
      <c r="P4" s="1"/>
      <c r="Q4" s="1"/>
      <c r="R4" s="1"/>
    </row>
    <row r="5" spans="1:13" ht="12.75">
      <c r="A5">
        <v>24</v>
      </c>
      <c r="B5" s="9" t="s">
        <v>50</v>
      </c>
      <c r="C5" s="9">
        <v>82</v>
      </c>
      <c r="D5" s="9">
        <v>25</v>
      </c>
      <c r="E5" s="9"/>
      <c r="F5" s="9"/>
      <c r="G5" s="9">
        <v>2.25</v>
      </c>
      <c r="H5" s="15">
        <v>6</v>
      </c>
      <c r="I5" s="15"/>
      <c r="J5" s="15"/>
      <c r="K5" s="9">
        <v>7</v>
      </c>
      <c r="L5">
        <f>LARGE(D5:K5,1)+LARGE(D5:K5,2)+LARGE(D5:K5,3)+LARGE(D5:K5,4)</f>
        <v>40.25</v>
      </c>
      <c r="M5">
        <v>1</v>
      </c>
    </row>
    <row r="6" spans="1:13" ht="12.75">
      <c r="A6">
        <v>6</v>
      </c>
      <c r="B6" s="8" t="s">
        <v>45</v>
      </c>
      <c r="C6" s="8">
        <v>85</v>
      </c>
      <c r="D6" s="16">
        <v>3</v>
      </c>
      <c r="E6" s="8"/>
      <c r="F6" s="16">
        <v>21</v>
      </c>
      <c r="G6" s="8"/>
      <c r="H6" s="16">
        <v>8</v>
      </c>
      <c r="I6" s="16">
        <v>8</v>
      </c>
      <c r="J6" s="16"/>
      <c r="K6" s="8"/>
      <c r="L6">
        <f>LARGE(D6:K6,1)+LARGE(D6:K6,2)+LARGE(D6:K6,3)+LARGE(D6:K6,4)</f>
        <v>40</v>
      </c>
      <c r="M6">
        <v>2</v>
      </c>
    </row>
    <row r="7" spans="1:13" ht="12.75">
      <c r="A7">
        <v>5</v>
      </c>
      <c r="B7" s="8" t="s">
        <v>48</v>
      </c>
      <c r="C7" s="8">
        <v>83</v>
      </c>
      <c r="D7" s="8">
        <v>7</v>
      </c>
      <c r="E7" s="8"/>
      <c r="F7" s="16">
        <v>16</v>
      </c>
      <c r="G7" s="16">
        <v>12.5</v>
      </c>
      <c r="H7" s="8"/>
      <c r="I7" s="8"/>
      <c r="J7" s="8"/>
      <c r="K7" s="8">
        <v>1.5</v>
      </c>
      <c r="L7">
        <f>LARGE(D7:K7,1)+LARGE(D7:K7,2)+LARGE(D7:K7,3)+LARGE(D7:K7,4)</f>
        <v>37</v>
      </c>
      <c r="M7">
        <v>3</v>
      </c>
    </row>
    <row r="8" spans="1:13" ht="12.75">
      <c r="A8">
        <v>3</v>
      </c>
      <c r="B8" s="8" t="s">
        <v>43</v>
      </c>
      <c r="C8" s="8">
        <v>83</v>
      </c>
      <c r="D8" s="8"/>
      <c r="E8" s="8">
        <v>11.25</v>
      </c>
      <c r="F8" s="8"/>
      <c r="G8" s="9"/>
      <c r="H8" s="8">
        <v>12.5</v>
      </c>
      <c r="I8" s="8">
        <v>10.5</v>
      </c>
      <c r="J8" s="8"/>
      <c r="K8" s="8"/>
      <c r="L8">
        <f aca="true" t="shared" si="0" ref="L5:L49">SUM(D8:K8)</f>
        <v>34.25</v>
      </c>
      <c r="M8">
        <v>4</v>
      </c>
    </row>
    <row r="9" spans="1:13" ht="12.75">
      <c r="A9">
        <v>12</v>
      </c>
      <c r="B9" s="8" t="s">
        <v>47</v>
      </c>
      <c r="C9" s="8">
        <v>86</v>
      </c>
      <c r="D9" s="8">
        <v>14</v>
      </c>
      <c r="E9" s="8"/>
      <c r="F9" s="16">
        <v>6.3</v>
      </c>
      <c r="G9" s="16">
        <v>6</v>
      </c>
      <c r="H9" s="16">
        <v>5</v>
      </c>
      <c r="I9" s="16"/>
      <c r="J9" s="16">
        <v>2.5</v>
      </c>
      <c r="K9" s="8"/>
      <c r="L9">
        <f>LARGE(D9:K9,1)+LARGE(D9:K9,2)+LARGE(D9:K9,3)+LARGE(D9:K9,4)</f>
        <v>31.3</v>
      </c>
      <c r="M9">
        <v>5</v>
      </c>
    </row>
    <row r="10" spans="2:13" ht="12.75">
      <c r="B10" s="15" t="s">
        <v>55</v>
      </c>
      <c r="C10" s="15">
        <v>86</v>
      </c>
      <c r="D10" s="15">
        <v>10</v>
      </c>
      <c r="E10" s="15"/>
      <c r="F10" s="9"/>
      <c r="G10" s="9">
        <v>7</v>
      </c>
      <c r="H10" s="15">
        <v>4</v>
      </c>
      <c r="I10" s="15"/>
      <c r="J10" s="15"/>
      <c r="K10" s="9">
        <v>2.5</v>
      </c>
      <c r="L10">
        <f>LARGE(D10:K10,1)+LARGE(D10:K10,2)+LARGE(D10:K10,3)+LARGE(D10:K10,4)</f>
        <v>23.5</v>
      </c>
      <c r="M10">
        <v>6</v>
      </c>
    </row>
    <row r="11" spans="2:13" ht="12.75">
      <c r="B11" s="15" t="s">
        <v>106</v>
      </c>
      <c r="C11" s="15">
        <v>80</v>
      </c>
      <c r="D11" s="8">
        <v>12</v>
      </c>
      <c r="E11" s="8"/>
      <c r="F11" s="8"/>
      <c r="G11" s="8">
        <v>10</v>
      </c>
      <c r="H11" s="15"/>
      <c r="I11" s="15"/>
      <c r="J11" s="15">
        <v>0.5</v>
      </c>
      <c r="K11" s="15"/>
      <c r="L11">
        <f t="shared" si="0"/>
        <v>22.5</v>
      </c>
      <c r="M11">
        <v>7</v>
      </c>
    </row>
    <row r="12" spans="2:13" ht="12.75">
      <c r="B12" s="15" t="s">
        <v>90</v>
      </c>
      <c r="C12" s="8">
        <v>88</v>
      </c>
      <c r="D12" s="8">
        <v>16</v>
      </c>
      <c r="E12" s="8"/>
      <c r="F12" s="8"/>
      <c r="G12" s="8"/>
      <c r="H12" s="8"/>
      <c r="I12" s="8"/>
      <c r="J12" s="8"/>
      <c r="K12" s="8">
        <v>4.5</v>
      </c>
      <c r="L12">
        <f t="shared" si="0"/>
        <v>20.5</v>
      </c>
      <c r="M12">
        <v>8</v>
      </c>
    </row>
    <row r="13" spans="1:13" ht="12.75">
      <c r="A13">
        <v>8</v>
      </c>
      <c r="B13" s="9" t="s">
        <v>58</v>
      </c>
      <c r="C13" s="9">
        <v>83</v>
      </c>
      <c r="D13" s="9">
        <v>20</v>
      </c>
      <c r="E13" s="9"/>
      <c r="F13" s="9"/>
      <c r="G13" s="9"/>
      <c r="H13" s="15"/>
      <c r="I13" s="15"/>
      <c r="J13" s="15"/>
      <c r="K13" s="15"/>
      <c r="L13">
        <f t="shared" si="0"/>
        <v>20</v>
      </c>
      <c r="M13">
        <v>9</v>
      </c>
    </row>
    <row r="14" spans="1:13" ht="12.75">
      <c r="A14">
        <v>4</v>
      </c>
      <c r="B14" s="8" t="s">
        <v>57</v>
      </c>
      <c r="C14" s="8">
        <v>85</v>
      </c>
      <c r="D14" s="8">
        <v>9</v>
      </c>
      <c r="E14" s="8">
        <v>0.5</v>
      </c>
      <c r="F14" s="8"/>
      <c r="G14" s="16">
        <v>8</v>
      </c>
      <c r="H14" s="8"/>
      <c r="I14" s="8"/>
      <c r="J14" s="16">
        <v>1.5</v>
      </c>
      <c r="K14" s="8"/>
      <c r="L14">
        <f>LARGE(D14:K14,1)+LARGE(D14:K14,2)+LARGE(D14:K14,3)+LARGE(D14:K14,4)</f>
        <v>19</v>
      </c>
      <c r="M14">
        <v>10</v>
      </c>
    </row>
    <row r="15" spans="1:13" ht="12.75">
      <c r="A15">
        <v>13</v>
      </c>
      <c r="B15" s="15" t="s">
        <v>51</v>
      </c>
      <c r="C15" s="15">
        <v>83</v>
      </c>
      <c r="D15" s="15">
        <v>4</v>
      </c>
      <c r="E15" s="15"/>
      <c r="F15" s="15">
        <v>12</v>
      </c>
      <c r="G15" s="15"/>
      <c r="H15" s="8"/>
      <c r="I15" s="8"/>
      <c r="J15" s="8"/>
      <c r="K15" s="8"/>
      <c r="L15">
        <f t="shared" si="0"/>
        <v>16</v>
      </c>
      <c r="M15">
        <v>11</v>
      </c>
    </row>
    <row r="16" spans="1:13" ht="12.75">
      <c r="A16">
        <v>2</v>
      </c>
      <c r="B16" s="9" t="s">
        <v>42</v>
      </c>
      <c r="C16" s="9">
        <v>84</v>
      </c>
      <c r="D16" s="9">
        <v>8</v>
      </c>
      <c r="E16" s="9">
        <v>2.5</v>
      </c>
      <c r="F16" s="9"/>
      <c r="G16" s="15"/>
      <c r="H16" s="9"/>
      <c r="I16" s="9"/>
      <c r="J16" s="9">
        <v>4.5</v>
      </c>
      <c r="K16" s="9"/>
      <c r="L16">
        <f t="shared" si="0"/>
        <v>15</v>
      </c>
      <c r="M16">
        <v>12</v>
      </c>
    </row>
    <row r="17" spans="1:13" ht="12.75">
      <c r="A17">
        <v>11</v>
      </c>
      <c r="B17" s="8" t="s">
        <v>44</v>
      </c>
      <c r="C17" s="8">
        <v>82</v>
      </c>
      <c r="D17" s="8"/>
      <c r="E17" s="8"/>
      <c r="F17" s="8">
        <v>2</v>
      </c>
      <c r="G17" s="9">
        <v>4.5</v>
      </c>
      <c r="H17" s="15">
        <v>4.5</v>
      </c>
      <c r="I17" s="15"/>
      <c r="J17" s="15"/>
      <c r="K17" s="8"/>
      <c r="L17">
        <f t="shared" si="0"/>
        <v>11</v>
      </c>
      <c r="M17">
        <v>13</v>
      </c>
    </row>
    <row r="18" spans="1:13" ht="12.75">
      <c r="A18">
        <v>10</v>
      </c>
      <c r="B18" s="9" t="s">
        <v>41</v>
      </c>
      <c r="C18" s="9">
        <v>80</v>
      </c>
      <c r="D18" s="9"/>
      <c r="E18" s="9"/>
      <c r="F18" s="9">
        <v>10</v>
      </c>
      <c r="G18" s="9"/>
      <c r="H18" s="9"/>
      <c r="I18" s="9"/>
      <c r="J18" s="9"/>
      <c r="K18" s="9"/>
      <c r="L18">
        <f t="shared" si="0"/>
        <v>10</v>
      </c>
      <c r="M18">
        <v>14</v>
      </c>
    </row>
    <row r="19" spans="2:13" ht="12.75">
      <c r="B19" s="15" t="s">
        <v>114</v>
      </c>
      <c r="C19" s="14">
        <v>77</v>
      </c>
      <c r="D19" s="15"/>
      <c r="E19" s="15"/>
      <c r="F19" s="8"/>
      <c r="G19" s="8"/>
      <c r="H19" s="8">
        <v>10</v>
      </c>
      <c r="I19" s="8"/>
      <c r="J19" s="8"/>
      <c r="K19" s="8"/>
      <c r="L19">
        <f t="shared" si="0"/>
        <v>10</v>
      </c>
      <c r="M19">
        <v>14</v>
      </c>
    </row>
    <row r="20" spans="1:13" ht="12.75">
      <c r="A20">
        <v>31</v>
      </c>
      <c r="B20" s="14" t="s">
        <v>93</v>
      </c>
      <c r="C20" s="8"/>
      <c r="D20" s="8"/>
      <c r="E20" s="8"/>
      <c r="F20" s="8">
        <v>4</v>
      </c>
      <c r="G20" s="8">
        <v>4.5</v>
      </c>
      <c r="H20" s="8"/>
      <c r="I20" s="8"/>
      <c r="J20" s="8"/>
      <c r="K20" s="8"/>
      <c r="L20">
        <f t="shared" si="0"/>
        <v>8.5</v>
      </c>
      <c r="M20">
        <v>16</v>
      </c>
    </row>
    <row r="21" spans="1:13" ht="12.75">
      <c r="A21">
        <v>9</v>
      </c>
      <c r="B21" s="15" t="s">
        <v>71</v>
      </c>
      <c r="C21" s="8">
        <v>78</v>
      </c>
      <c r="D21" s="8"/>
      <c r="E21" s="8"/>
      <c r="F21" s="8"/>
      <c r="G21" s="8"/>
      <c r="H21" s="8">
        <v>7</v>
      </c>
      <c r="I21" s="8"/>
      <c r="J21" s="8"/>
      <c r="K21" s="8"/>
      <c r="L21">
        <f t="shared" si="0"/>
        <v>7</v>
      </c>
      <c r="M21">
        <v>17</v>
      </c>
    </row>
    <row r="22" spans="2:13" ht="12.75">
      <c r="B22" s="15" t="s">
        <v>155</v>
      </c>
      <c r="C22" s="15">
        <v>83</v>
      </c>
      <c r="D22" s="9"/>
      <c r="E22" s="9"/>
      <c r="F22" s="9"/>
      <c r="G22" s="9"/>
      <c r="H22" s="9"/>
      <c r="I22" s="9"/>
      <c r="J22" s="9">
        <v>7</v>
      </c>
      <c r="K22" s="9"/>
      <c r="L22">
        <f t="shared" si="0"/>
        <v>7</v>
      </c>
      <c r="M22">
        <v>17</v>
      </c>
    </row>
    <row r="23" spans="1:13" ht="12.75">
      <c r="A23">
        <v>22</v>
      </c>
      <c r="B23" s="14" t="s">
        <v>69</v>
      </c>
      <c r="C23" s="15"/>
      <c r="D23" s="15"/>
      <c r="E23" s="15"/>
      <c r="F23" s="9">
        <v>6.3</v>
      </c>
      <c r="G23" s="9"/>
      <c r="H23" s="9"/>
      <c r="I23" s="9"/>
      <c r="J23" s="9"/>
      <c r="K23" s="9"/>
      <c r="L23">
        <f t="shared" si="0"/>
        <v>6.3</v>
      </c>
      <c r="M23">
        <v>19</v>
      </c>
    </row>
    <row r="24" spans="2:13" ht="12.75">
      <c r="B24" s="15" t="s">
        <v>60</v>
      </c>
      <c r="C24" s="16">
        <v>83</v>
      </c>
      <c r="D24" s="8"/>
      <c r="E24" s="8"/>
      <c r="F24" s="8">
        <v>6.3</v>
      </c>
      <c r="G24" s="8"/>
      <c r="H24" s="8"/>
      <c r="I24" s="8"/>
      <c r="J24" s="8"/>
      <c r="K24" s="8"/>
      <c r="L24">
        <f t="shared" si="0"/>
        <v>6.3</v>
      </c>
      <c r="M24">
        <v>19</v>
      </c>
    </row>
    <row r="25" spans="1:13" ht="12.75">
      <c r="A25">
        <v>14</v>
      </c>
      <c r="B25" s="9" t="s">
        <v>49</v>
      </c>
      <c r="C25" s="9">
        <v>65</v>
      </c>
      <c r="D25" s="9">
        <v>6</v>
      </c>
      <c r="E25" s="9"/>
      <c r="F25" s="9"/>
      <c r="G25" s="9"/>
      <c r="H25" s="9"/>
      <c r="I25" s="9"/>
      <c r="J25" s="9"/>
      <c r="K25" s="9"/>
      <c r="L25">
        <f t="shared" si="0"/>
        <v>6</v>
      </c>
      <c r="M25">
        <v>21</v>
      </c>
    </row>
    <row r="26" spans="2:13" ht="12.75">
      <c r="B26" s="15" t="s">
        <v>167</v>
      </c>
      <c r="C26" s="15">
        <v>84</v>
      </c>
      <c r="D26" s="8"/>
      <c r="E26" s="8"/>
      <c r="F26" s="8"/>
      <c r="G26" s="16"/>
      <c r="H26" s="8"/>
      <c r="I26" s="8">
        <v>6</v>
      </c>
      <c r="J26" s="8"/>
      <c r="K26" s="8"/>
      <c r="L26">
        <f t="shared" si="0"/>
        <v>6</v>
      </c>
      <c r="M26">
        <v>21</v>
      </c>
    </row>
    <row r="27" spans="2:13" ht="12.75">
      <c r="B27" s="15" t="s">
        <v>132</v>
      </c>
      <c r="C27" s="14">
        <v>86</v>
      </c>
      <c r="D27" s="16"/>
      <c r="E27" s="16"/>
      <c r="F27" s="8"/>
      <c r="G27" s="8">
        <v>0.5</v>
      </c>
      <c r="H27" s="8">
        <v>0.5</v>
      </c>
      <c r="I27" s="8">
        <v>4.5</v>
      </c>
      <c r="J27" s="8"/>
      <c r="K27" s="8"/>
      <c r="L27">
        <f t="shared" si="0"/>
        <v>5.5</v>
      </c>
      <c r="M27">
        <v>23</v>
      </c>
    </row>
    <row r="28" spans="2:13" ht="12.75">
      <c r="B28" s="15" t="s">
        <v>53</v>
      </c>
      <c r="C28" s="14">
        <v>82</v>
      </c>
      <c r="D28" s="15"/>
      <c r="E28" s="15"/>
      <c r="F28" s="8">
        <v>3</v>
      </c>
      <c r="G28" s="8">
        <v>2.25</v>
      </c>
      <c r="H28" s="8"/>
      <c r="I28" s="8"/>
      <c r="J28" s="8"/>
      <c r="K28" s="8"/>
      <c r="L28">
        <f t="shared" si="0"/>
        <v>5.25</v>
      </c>
      <c r="M28">
        <v>24</v>
      </c>
    </row>
    <row r="29" spans="1:13" ht="12.75">
      <c r="A29">
        <v>21</v>
      </c>
      <c r="B29" s="15" t="s">
        <v>70</v>
      </c>
      <c r="C29" s="16">
        <v>80</v>
      </c>
      <c r="D29" s="8">
        <v>5</v>
      </c>
      <c r="E29" s="8"/>
      <c r="F29" s="8"/>
      <c r="G29" s="8"/>
      <c r="H29" s="8"/>
      <c r="I29" s="8"/>
      <c r="J29" s="8"/>
      <c r="K29" s="8"/>
      <c r="L29">
        <f t="shared" si="0"/>
        <v>5</v>
      </c>
      <c r="M29">
        <v>25</v>
      </c>
    </row>
    <row r="30" spans="1:13" ht="12.75">
      <c r="A30">
        <v>19</v>
      </c>
      <c r="B30" s="9" t="s">
        <v>46</v>
      </c>
      <c r="C30" s="9">
        <v>72</v>
      </c>
      <c r="D30" s="9"/>
      <c r="E30" s="9"/>
      <c r="F30" s="9"/>
      <c r="G30" s="9">
        <v>4.5</v>
      </c>
      <c r="H30" s="14"/>
      <c r="I30" s="14"/>
      <c r="J30" s="14"/>
      <c r="K30" s="14"/>
      <c r="L30">
        <f t="shared" si="0"/>
        <v>4.5</v>
      </c>
      <c r="M30">
        <v>26</v>
      </c>
    </row>
    <row r="31" spans="2:13" ht="12.75">
      <c r="B31" s="15" t="s">
        <v>168</v>
      </c>
      <c r="C31" s="15">
        <v>89</v>
      </c>
      <c r="D31" s="16"/>
      <c r="E31" s="8"/>
      <c r="F31" s="8"/>
      <c r="G31" s="8"/>
      <c r="H31" s="8"/>
      <c r="I31" s="8">
        <v>4.5</v>
      </c>
      <c r="J31" s="8"/>
      <c r="K31" s="8"/>
      <c r="L31">
        <f t="shared" si="0"/>
        <v>4.5</v>
      </c>
      <c r="M31">
        <v>26</v>
      </c>
    </row>
    <row r="32" spans="2:13" ht="12.75">
      <c r="B32" s="15" t="s">
        <v>137</v>
      </c>
      <c r="C32" s="14">
        <v>82</v>
      </c>
      <c r="D32" s="15"/>
      <c r="E32" s="15"/>
      <c r="F32" s="8"/>
      <c r="G32" s="15"/>
      <c r="H32" s="8">
        <v>3.5</v>
      </c>
      <c r="I32" s="8"/>
      <c r="J32" s="8"/>
      <c r="K32" s="8"/>
      <c r="L32">
        <f t="shared" si="0"/>
        <v>3.5</v>
      </c>
      <c r="M32">
        <v>28</v>
      </c>
    </row>
    <row r="33" spans="1:13" ht="12.75">
      <c r="A33">
        <v>23</v>
      </c>
      <c r="B33" s="14" t="s">
        <v>85</v>
      </c>
      <c r="C33" s="15">
        <v>84</v>
      </c>
      <c r="D33" s="9">
        <v>1</v>
      </c>
      <c r="E33" s="9"/>
      <c r="F33" s="9"/>
      <c r="G33" s="15">
        <v>2.25</v>
      </c>
      <c r="H33" s="9"/>
      <c r="I33" s="9"/>
      <c r="J33" s="9"/>
      <c r="K33" s="9"/>
      <c r="L33">
        <f t="shared" si="0"/>
        <v>3.25</v>
      </c>
      <c r="M33">
        <v>29</v>
      </c>
    </row>
    <row r="34" spans="2:13" ht="12.75">
      <c r="B34" s="15" t="s">
        <v>138</v>
      </c>
      <c r="C34" s="14">
        <v>79</v>
      </c>
      <c r="D34" s="15"/>
      <c r="E34" s="15"/>
      <c r="F34" s="8"/>
      <c r="G34" s="15"/>
      <c r="H34" s="8">
        <v>3</v>
      </c>
      <c r="I34" s="8"/>
      <c r="J34" s="8"/>
      <c r="K34" s="8"/>
      <c r="L34">
        <f t="shared" si="0"/>
        <v>3</v>
      </c>
      <c r="M34">
        <v>30</v>
      </c>
    </row>
    <row r="35" spans="2:13" ht="12.75">
      <c r="B35" s="15" t="s">
        <v>169</v>
      </c>
      <c r="C35" s="15">
        <v>77</v>
      </c>
      <c r="D35" s="8"/>
      <c r="E35" s="8"/>
      <c r="F35" s="8"/>
      <c r="G35" s="9"/>
      <c r="H35" s="8"/>
      <c r="I35" s="8">
        <v>2.75</v>
      </c>
      <c r="J35" s="8"/>
      <c r="K35" s="8"/>
      <c r="L35">
        <f t="shared" si="0"/>
        <v>2.75</v>
      </c>
      <c r="M35">
        <v>31</v>
      </c>
    </row>
    <row r="36" spans="2:13" ht="12.75">
      <c r="B36" s="15" t="s">
        <v>170</v>
      </c>
      <c r="C36" s="15">
        <v>86</v>
      </c>
      <c r="D36" s="16"/>
      <c r="E36" s="16"/>
      <c r="F36" s="8"/>
      <c r="G36" s="9"/>
      <c r="H36" s="8"/>
      <c r="I36" s="16">
        <v>2.75</v>
      </c>
      <c r="J36" s="8"/>
      <c r="K36" s="8"/>
      <c r="L36">
        <f t="shared" si="0"/>
        <v>2.75</v>
      </c>
      <c r="M36">
        <v>31</v>
      </c>
    </row>
    <row r="37" spans="2:13" ht="12.75">
      <c r="B37" s="15" t="s">
        <v>139</v>
      </c>
      <c r="C37" s="14">
        <v>83</v>
      </c>
      <c r="D37" s="8"/>
      <c r="E37" s="8"/>
      <c r="F37" s="8"/>
      <c r="G37" s="8"/>
      <c r="H37" s="16">
        <v>2.5</v>
      </c>
      <c r="I37" s="16"/>
      <c r="J37" s="16"/>
      <c r="K37" s="8"/>
      <c r="L37">
        <f t="shared" si="0"/>
        <v>2.5</v>
      </c>
      <c r="M37">
        <v>33</v>
      </c>
    </row>
    <row r="38" spans="2:13" ht="12.75">
      <c r="B38" s="15" t="s">
        <v>142</v>
      </c>
      <c r="C38" s="8">
        <v>82</v>
      </c>
      <c r="D38" s="8"/>
      <c r="E38" s="8"/>
      <c r="F38" s="8"/>
      <c r="G38" s="8"/>
      <c r="H38" s="16">
        <v>1</v>
      </c>
      <c r="I38" s="16">
        <v>1.5</v>
      </c>
      <c r="J38" s="16"/>
      <c r="K38" s="8"/>
      <c r="L38">
        <f t="shared" si="0"/>
        <v>2.5</v>
      </c>
      <c r="M38">
        <v>33</v>
      </c>
    </row>
    <row r="39" spans="1:13" ht="12.75">
      <c r="A39">
        <v>28</v>
      </c>
      <c r="B39" s="15" t="s">
        <v>52</v>
      </c>
      <c r="C39" s="15">
        <v>81</v>
      </c>
      <c r="D39" s="15"/>
      <c r="E39" s="15"/>
      <c r="F39" s="8"/>
      <c r="G39" s="9">
        <v>2.25</v>
      </c>
      <c r="H39" s="8"/>
      <c r="I39" s="8"/>
      <c r="J39" s="8"/>
      <c r="K39" s="8"/>
      <c r="L39">
        <f t="shared" si="0"/>
        <v>2.25</v>
      </c>
      <c r="M39">
        <v>35</v>
      </c>
    </row>
    <row r="40" spans="2:13" ht="12.75">
      <c r="B40" s="15" t="s">
        <v>131</v>
      </c>
      <c r="C40" s="16">
        <v>87</v>
      </c>
      <c r="D40" s="8"/>
      <c r="E40" s="8"/>
      <c r="F40" s="8"/>
      <c r="G40" s="8">
        <v>2.25</v>
      </c>
      <c r="H40" s="15"/>
      <c r="I40" s="15"/>
      <c r="J40" s="15"/>
      <c r="K40" s="15"/>
      <c r="L40">
        <f t="shared" si="0"/>
        <v>2.25</v>
      </c>
      <c r="M40">
        <v>35</v>
      </c>
    </row>
    <row r="41" spans="2:13" ht="12.75">
      <c r="B41" s="15" t="s">
        <v>99</v>
      </c>
      <c r="C41" s="14">
        <v>82</v>
      </c>
      <c r="D41" s="15"/>
      <c r="E41" s="15"/>
      <c r="F41" s="8"/>
      <c r="G41" s="15">
        <v>2.25</v>
      </c>
      <c r="H41" s="8"/>
      <c r="I41" s="8"/>
      <c r="J41" s="8"/>
      <c r="K41" s="8"/>
      <c r="L41">
        <f t="shared" si="0"/>
        <v>2.25</v>
      </c>
      <c r="M41">
        <v>35</v>
      </c>
    </row>
    <row r="42" spans="1:13" ht="12.75">
      <c r="A42">
        <v>31</v>
      </c>
      <c r="B42" s="14" t="s">
        <v>94</v>
      </c>
      <c r="C42" s="15"/>
      <c r="D42" s="15">
        <v>2</v>
      </c>
      <c r="E42" s="15"/>
      <c r="F42" s="9"/>
      <c r="G42" s="9"/>
      <c r="H42" s="9"/>
      <c r="I42" s="9"/>
      <c r="J42" s="9"/>
      <c r="K42" s="9"/>
      <c r="L42">
        <f t="shared" si="0"/>
        <v>2</v>
      </c>
      <c r="M42">
        <v>38</v>
      </c>
    </row>
    <row r="43" spans="2:13" ht="12.75">
      <c r="B43" s="15" t="s">
        <v>140</v>
      </c>
      <c r="C43" s="14">
        <v>80</v>
      </c>
      <c r="D43" s="8"/>
      <c r="E43" s="8"/>
      <c r="F43" s="8"/>
      <c r="G43" s="8"/>
      <c r="H43" s="16">
        <v>2</v>
      </c>
      <c r="I43" s="16"/>
      <c r="J43" s="16"/>
      <c r="K43" s="8"/>
      <c r="L43">
        <f t="shared" si="0"/>
        <v>2</v>
      </c>
      <c r="M43">
        <v>38</v>
      </c>
    </row>
    <row r="44" spans="2:13" ht="12.75">
      <c r="B44" s="15" t="s">
        <v>171</v>
      </c>
      <c r="C44" s="8"/>
      <c r="D44" s="8"/>
      <c r="E44" s="8"/>
      <c r="F44" s="8"/>
      <c r="G44" s="8"/>
      <c r="H44" s="8"/>
      <c r="I44" s="16">
        <v>2</v>
      </c>
      <c r="J44" s="8"/>
      <c r="K44" s="8"/>
      <c r="L44">
        <f t="shared" si="0"/>
        <v>2</v>
      </c>
      <c r="M44">
        <v>38</v>
      </c>
    </row>
    <row r="45" spans="2:13" ht="12.75">
      <c r="B45" s="15" t="s">
        <v>141</v>
      </c>
      <c r="C45" s="14">
        <v>87</v>
      </c>
      <c r="D45" s="8"/>
      <c r="E45" s="8"/>
      <c r="F45" s="8"/>
      <c r="G45" s="8"/>
      <c r="H45" s="16">
        <v>1.5</v>
      </c>
      <c r="I45" s="16"/>
      <c r="J45" s="16"/>
      <c r="K45" s="8"/>
      <c r="L45">
        <f t="shared" si="0"/>
        <v>1.5</v>
      </c>
      <c r="M45">
        <v>41</v>
      </c>
    </row>
    <row r="46" spans="2:13" ht="12.75">
      <c r="B46" s="15" t="s">
        <v>130</v>
      </c>
      <c r="C46" s="14">
        <v>72</v>
      </c>
      <c r="D46" s="15"/>
      <c r="E46" s="15"/>
      <c r="F46" s="16">
        <v>1</v>
      </c>
      <c r="G46" s="15"/>
      <c r="H46" s="8"/>
      <c r="I46" s="8"/>
      <c r="J46" s="8"/>
      <c r="K46" s="8"/>
      <c r="L46">
        <f t="shared" si="0"/>
        <v>1</v>
      </c>
      <c r="M46">
        <v>42</v>
      </c>
    </row>
    <row r="47" spans="2:13" ht="12.75">
      <c r="B47" s="15" t="s">
        <v>172</v>
      </c>
      <c r="C47" s="8"/>
      <c r="D47" s="8"/>
      <c r="E47" s="8"/>
      <c r="F47" s="8"/>
      <c r="G47" s="9"/>
      <c r="H47" s="15"/>
      <c r="I47" s="14">
        <v>1</v>
      </c>
      <c r="J47" s="15"/>
      <c r="K47" s="15"/>
      <c r="L47">
        <f t="shared" si="0"/>
        <v>1</v>
      </c>
      <c r="M47">
        <v>42</v>
      </c>
    </row>
    <row r="48" spans="2:13" ht="12.75">
      <c r="B48" s="15" t="s">
        <v>120</v>
      </c>
      <c r="C48" s="15">
        <v>86</v>
      </c>
      <c r="D48" s="8"/>
      <c r="E48" s="8"/>
      <c r="F48" s="8"/>
      <c r="G48" s="8"/>
      <c r="H48" s="8"/>
      <c r="I48" s="8"/>
      <c r="J48" s="8"/>
      <c r="K48" s="8">
        <v>0.5</v>
      </c>
      <c r="L48">
        <f t="shared" si="0"/>
        <v>0.5</v>
      </c>
      <c r="M48">
        <v>44</v>
      </c>
    </row>
    <row r="49" spans="2:13" ht="12.75">
      <c r="B49" s="15" t="s">
        <v>173</v>
      </c>
      <c r="C49" s="16"/>
      <c r="D49" s="8"/>
      <c r="E49" s="8"/>
      <c r="F49" s="8"/>
      <c r="G49" s="8"/>
      <c r="H49" s="8"/>
      <c r="I49" s="14">
        <v>0.5</v>
      </c>
      <c r="J49" s="8"/>
      <c r="K49" s="8"/>
      <c r="L49">
        <f t="shared" si="0"/>
        <v>0.5</v>
      </c>
      <c r="M49">
        <v>44</v>
      </c>
    </row>
    <row r="50" spans="2:11" ht="12.75">
      <c r="B50" s="15"/>
      <c r="C50" s="15"/>
      <c r="D50" s="15"/>
      <c r="E50" s="15"/>
      <c r="F50" s="9"/>
      <c r="G50" s="9"/>
      <c r="H50" s="9"/>
      <c r="I50" s="9"/>
      <c r="J50" s="9"/>
      <c r="K50" s="9"/>
    </row>
    <row r="51" spans="2:11" ht="12.75">
      <c r="B51" s="14"/>
      <c r="C51" s="9"/>
      <c r="D51" s="9"/>
      <c r="E51" s="9"/>
      <c r="F51" s="9"/>
      <c r="G51" s="9"/>
      <c r="H51" s="9"/>
      <c r="I51" s="9"/>
      <c r="J51" s="9"/>
      <c r="K51" s="9"/>
    </row>
    <row r="52" spans="2:11" ht="12.75">
      <c r="B52" s="15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15"/>
      <c r="C53" s="16"/>
      <c r="D53" s="16"/>
      <c r="E53" s="16"/>
      <c r="F53" s="8"/>
      <c r="G53" s="8"/>
      <c r="H53" s="8"/>
      <c r="I53" s="8"/>
      <c r="J53" s="8"/>
      <c r="K53" s="8"/>
    </row>
    <row r="54" spans="2:11" ht="12.75">
      <c r="B54" s="14"/>
      <c r="C54" s="9"/>
      <c r="D54" s="9"/>
      <c r="E54" s="9"/>
      <c r="F54" s="9"/>
      <c r="G54" s="9"/>
      <c r="H54" s="9"/>
      <c r="I54" s="9"/>
      <c r="J54" s="9"/>
      <c r="K54" s="9"/>
    </row>
    <row r="55" spans="2:11" ht="12.75">
      <c r="B55" s="15"/>
      <c r="C55" s="16"/>
      <c r="D55" s="16"/>
      <c r="E55" s="16"/>
      <c r="F55" s="16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2.7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</sheetData>
  <printOptions/>
  <pageMargins left="0.7874015748031497" right="0.3937007874015748" top="0.7874015748031497" bottom="0.984251968503937" header="0.5118110236220472" footer="0.5118110236220472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D41" sqref="D41"/>
    </sheetView>
  </sheetViews>
  <sheetFormatPr defaultColWidth="9.00390625" defaultRowHeight="12.75"/>
  <cols>
    <col min="1" max="1" width="5.25390625" style="0" customWidth="1"/>
    <col min="2" max="2" width="15.75390625" style="0" bestFit="1" customWidth="1"/>
    <col min="3" max="3" width="3.00390625" style="0" bestFit="1" customWidth="1"/>
    <col min="4" max="4" width="10.00390625" style="0" customWidth="1"/>
    <col min="5" max="5" width="11.625" style="0" customWidth="1"/>
    <col min="7" max="7" width="7.25390625" style="0" customWidth="1"/>
    <col min="8" max="8" width="7.00390625" style="0" bestFit="1" customWidth="1"/>
    <col min="9" max="9" width="6.25390625" style="0" bestFit="1" customWidth="1"/>
    <col min="10" max="10" width="6.875" style="0" customWidth="1"/>
    <col min="11" max="13" width="5.875" style="0" customWidth="1"/>
    <col min="14" max="14" width="6.125" style="0" customWidth="1"/>
    <col min="15" max="15" width="7.75390625" style="0" customWidth="1"/>
  </cols>
  <sheetData>
    <row r="1" ht="12.75">
      <c r="F1" s="6" t="s">
        <v>121</v>
      </c>
    </row>
    <row r="2" spans="2:7" ht="12.75">
      <c r="B2" s="2"/>
      <c r="C2" s="2"/>
      <c r="D2" s="2"/>
      <c r="E2" s="2"/>
      <c r="F2" s="6" t="s">
        <v>59</v>
      </c>
      <c r="G2" s="2"/>
    </row>
    <row r="3" ht="15">
      <c r="F3" s="7" t="s">
        <v>33</v>
      </c>
    </row>
    <row r="4" spans="1:14" ht="51" customHeight="1">
      <c r="A4" s="5" t="s">
        <v>95</v>
      </c>
      <c r="B4" s="3" t="s">
        <v>2</v>
      </c>
      <c r="C4" s="3" t="s">
        <v>3</v>
      </c>
      <c r="D4" s="1" t="s">
        <v>122</v>
      </c>
      <c r="E4" s="29" t="s">
        <v>108</v>
      </c>
      <c r="F4" s="1" t="s">
        <v>35</v>
      </c>
      <c r="G4" s="1" t="s">
        <v>4</v>
      </c>
      <c r="H4" s="1" t="s">
        <v>7</v>
      </c>
      <c r="I4" s="1" t="s">
        <v>8</v>
      </c>
      <c r="J4" s="1"/>
      <c r="K4" s="1"/>
      <c r="L4" s="1"/>
      <c r="M4" s="1"/>
      <c r="N4" s="1"/>
    </row>
    <row r="5" spans="2:9" ht="12.75">
      <c r="B5" t="s">
        <v>106</v>
      </c>
      <c r="C5">
        <v>80</v>
      </c>
      <c r="D5">
        <v>25</v>
      </c>
      <c r="G5">
        <v>10</v>
      </c>
      <c r="H5">
        <f aca="true" t="shared" si="0" ref="H5:H26">SUM(D5:G5)</f>
        <v>35</v>
      </c>
      <c r="I5">
        <v>1</v>
      </c>
    </row>
    <row r="6" spans="1:9" ht="12.75">
      <c r="A6" s="1">
        <v>2</v>
      </c>
      <c r="B6" s="8" t="s">
        <v>48</v>
      </c>
      <c r="C6">
        <v>83</v>
      </c>
      <c r="D6">
        <v>12</v>
      </c>
      <c r="F6">
        <v>9</v>
      </c>
      <c r="G6">
        <v>12.5</v>
      </c>
      <c r="H6">
        <f t="shared" si="0"/>
        <v>33.5</v>
      </c>
      <c r="I6">
        <v>2</v>
      </c>
    </row>
    <row r="7" spans="1:9" ht="12.75">
      <c r="A7" s="1">
        <v>6</v>
      </c>
      <c r="B7" t="s">
        <v>45</v>
      </c>
      <c r="C7">
        <v>85</v>
      </c>
      <c r="D7">
        <v>5</v>
      </c>
      <c r="F7">
        <v>20</v>
      </c>
      <c r="G7" s="2">
        <v>3.5</v>
      </c>
      <c r="H7">
        <f t="shared" si="0"/>
        <v>28.5</v>
      </c>
      <c r="I7">
        <v>3</v>
      </c>
    </row>
    <row r="8" spans="1:9" ht="12.75">
      <c r="A8" s="1">
        <v>23</v>
      </c>
      <c r="B8" s="2" t="s">
        <v>50</v>
      </c>
      <c r="C8" s="2">
        <v>82</v>
      </c>
      <c r="D8" s="2">
        <v>20</v>
      </c>
      <c r="E8" s="2"/>
      <c r="F8" s="2"/>
      <c r="G8" s="2">
        <v>8</v>
      </c>
      <c r="H8">
        <f t="shared" si="0"/>
        <v>28</v>
      </c>
      <c r="I8">
        <v>4</v>
      </c>
    </row>
    <row r="9" spans="1:9" ht="12.75">
      <c r="A9" s="1">
        <v>7</v>
      </c>
      <c r="B9" s="2" t="s">
        <v>42</v>
      </c>
      <c r="C9" s="2">
        <v>84</v>
      </c>
      <c r="D9" s="2">
        <v>14</v>
      </c>
      <c r="E9" s="2">
        <v>12.5</v>
      </c>
      <c r="F9" s="2"/>
      <c r="G9" s="2"/>
      <c r="H9">
        <f t="shared" si="0"/>
        <v>26.5</v>
      </c>
      <c r="I9">
        <v>5</v>
      </c>
    </row>
    <row r="10" spans="1:9" ht="12.75">
      <c r="A10" s="1">
        <v>7</v>
      </c>
      <c r="B10" t="s">
        <v>47</v>
      </c>
      <c r="C10">
        <v>86</v>
      </c>
      <c r="D10">
        <v>7</v>
      </c>
      <c r="F10">
        <v>15</v>
      </c>
      <c r="G10">
        <v>3</v>
      </c>
      <c r="H10">
        <f t="shared" si="0"/>
        <v>25</v>
      </c>
      <c r="I10">
        <v>6</v>
      </c>
    </row>
    <row r="11" spans="1:9" ht="12.75">
      <c r="A11" s="1"/>
      <c r="B11" t="s">
        <v>70</v>
      </c>
      <c r="C11">
        <v>80</v>
      </c>
      <c r="D11">
        <v>16</v>
      </c>
      <c r="H11">
        <f t="shared" si="0"/>
        <v>16</v>
      </c>
      <c r="I11">
        <v>7</v>
      </c>
    </row>
    <row r="12" spans="1:9" ht="12.75">
      <c r="A12" s="1">
        <v>30</v>
      </c>
      <c r="B12" t="s">
        <v>51</v>
      </c>
      <c r="C12">
        <v>83</v>
      </c>
      <c r="D12">
        <v>4</v>
      </c>
      <c r="F12">
        <v>7</v>
      </c>
      <c r="G12">
        <v>4.5</v>
      </c>
      <c r="H12">
        <f t="shared" si="0"/>
        <v>15.5</v>
      </c>
      <c r="I12">
        <v>8</v>
      </c>
    </row>
    <row r="13" spans="1:9" ht="12.75">
      <c r="A13" s="1">
        <v>13</v>
      </c>
      <c r="B13" t="s">
        <v>57</v>
      </c>
      <c r="C13">
        <v>85</v>
      </c>
      <c r="D13">
        <v>8</v>
      </c>
      <c r="E13">
        <v>0.5</v>
      </c>
      <c r="G13">
        <v>6</v>
      </c>
      <c r="H13">
        <f t="shared" si="0"/>
        <v>14.5</v>
      </c>
      <c r="I13">
        <v>9</v>
      </c>
    </row>
    <row r="14" spans="1:9" ht="12.75">
      <c r="A14" s="1">
        <v>2</v>
      </c>
      <c r="B14" s="2" t="s">
        <v>41</v>
      </c>
      <c r="C14" s="2">
        <v>80</v>
      </c>
      <c r="D14" s="2"/>
      <c r="E14" s="2"/>
      <c r="F14" s="2">
        <v>11</v>
      </c>
      <c r="G14" s="2"/>
      <c r="H14">
        <f t="shared" si="0"/>
        <v>11</v>
      </c>
      <c r="I14">
        <v>10</v>
      </c>
    </row>
    <row r="15" spans="1:9" ht="12.75">
      <c r="A15" s="1">
        <v>16</v>
      </c>
      <c r="B15" s="2" t="s">
        <v>58</v>
      </c>
      <c r="C15" s="2">
        <v>83</v>
      </c>
      <c r="D15" s="2">
        <v>10</v>
      </c>
      <c r="E15" s="2"/>
      <c r="F15" s="2"/>
      <c r="G15" s="2"/>
      <c r="H15">
        <f t="shared" si="0"/>
        <v>10</v>
      </c>
      <c r="I15">
        <v>11</v>
      </c>
    </row>
    <row r="16" spans="2:9" ht="12.75">
      <c r="B16" s="2" t="s">
        <v>90</v>
      </c>
      <c r="C16" s="2">
        <v>88</v>
      </c>
      <c r="D16" s="2">
        <v>9</v>
      </c>
      <c r="E16" s="2"/>
      <c r="F16" s="2"/>
      <c r="G16" s="2"/>
      <c r="H16">
        <f t="shared" si="0"/>
        <v>9</v>
      </c>
      <c r="I16">
        <v>12</v>
      </c>
    </row>
    <row r="17" spans="1:9" ht="12.75">
      <c r="A17" s="1">
        <v>21</v>
      </c>
      <c r="B17" t="s">
        <v>84</v>
      </c>
      <c r="C17">
        <v>82</v>
      </c>
      <c r="F17">
        <v>1</v>
      </c>
      <c r="G17">
        <v>7</v>
      </c>
      <c r="H17">
        <f t="shared" si="0"/>
        <v>8</v>
      </c>
      <c r="I17">
        <v>13</v>
      </c>
    </row>
    <row r="18" spans="1:9" ht="12.75">
      <c r="A18" s="1">
        <v>27</v>
      </c>
      <c r="B18" s="2" t="s">
        <v>49</v>
      </c>
      <c r="C18" s="2">
        <v>65</v>
      </c>
      <c r="D18" s="2">
        <v>6</v>
      </c>
      <c r="E18" s="2"/>
      <c r="F18" s="2"/>
      <c r="G18" s="2"/>
      <c r="H18">
        <f t="shared" si="0"/>
        <v>6</v>
      </c>
      <c r="I18">
        <v>14</v>
      </c>
    </row>
    <row r="19" spans="1:9" ht="12.75">
      <c r="A19" s="1">
        <v>12</v>
      </c>
      <c r="B19" t="s">
        <v>44</v>
      </c>
      <c r="C19">
        <v>82</v>
      </c>
      <c r="D19" s="2"/>
      <c r="F19">
        <v>1</v>
      </c>
      <c r="G19">
        <v>5</v>
      </c>
      <c r="H19">
        <f t="shared" si="0"/>
        <v>6</v>
      </c>
      <c r="I19">
        <v>15</v>
      </c>
    </row>
    <row r="20" spans="1:9" ht="12.75">
      <c r="A20" s="1">
        <v>19</v>
      </c>
      <c r="B20" t="s">
        <v>60</v>
      </c>
      <c r="C20">
        <v>83</v>
      </c>
      <c r="F20">
        <v>1</v>
      </c>
      <c r="G20">
        <v>4</v>
      </c>
      <c r="H20">
        <f t="shared" si="0"/>
        <v>5</v>
      </c>
      <c r="I20">
        <v>16</v>
      </c>
    </row>
    <row r="21" spans="1:9" ht="12.75">
      <c r="A21" s="1"/>
      <c r="B21" s="2" t="s">
        <v>55</v>
      </c>
      <c r="C21" s="2">
        <v>86</v>
      </c>
      <c r="D21" s="2">
        <v>3</v>
      </c>
      <c r="H21">
        <f t="shared" si="0"/>
        <v>3</v>
      </c>
      <c r="I21">
        <v>17</v>
      </c>
    </row>
    <row r="22" spans="1:9" ht="12.75">
      <c r="A22" s="1">
        <v>5</v>
      </c>
      <c r="B22" t="s">
        <v>43</v>
      </c>
      <c r="C22">
        <v>83</v>
      </c>
      <c r="E22">
        <v>2.5</v>
      </c>
      <c r="H22">
        <f t="shared" si="0"/>
        <v>2.5</v>
      </c>
      <c r="I22">
        <v>18</v>
      </c>
    </row>
    <row r="23" spans="1:9" ht="12.75">
      <c r="A23" s="1"/>
      <c r="B23" s="2" t="s">
        <v>126</v>
      </c>
      <c r="C23" s="2">
        <v>86</v>
      </c>
      <c r="D23" s="2">
        <v>2</v>
      </c>
      <c r="H23">
        <f t="shared" si="0"/>
        <v>2</v>
      </c>
      <c r="I23">
        <v>19</v>
      </c>
    </row>
    <row r="24" spans="1:9" ht="12.75">
      <c r="A24" s="1">
        <v>30</v>
      </c>
      <c r="B24" t="s">
        <v>85</v>
      </c>
      <c r="C24">
        <v>84</v>
      </c>
      <c r="D24">
        <v>1</v>
      </c>
      <c r="H24">
        <f t="shared" si="0"/>
        <v>1</v>
      </c>
      <c r="I24">
        <v>20</v>
      </c>
    </row>
    <row r="25" spans="1:9" ht="12.75">
      <c r="A25" s="1">
        <v>18</v>
      </c>
      <c r="B25" t="s">
        <v>53</v>
      </c>
      <c r="C25">
        <v>84</v>
      </c>
      <c r="F25">
        <v>1</v>
      </c>
      <c r="H25">
        <f t="shared" si="0"/>
        <v>1</v>
      </c>
      <c r="I25">
        <v>21</v>
      </c>
    </row>
    <row r="26" spans="1:9" ht="12.75">
      <c r="A26" s="1"/>
      <c r="B26" t="s">
        <v>69</v>
      </c>
      <c r="C26">
        <v>76</v>
      </c>
      <c r="F26">
        <v>1</v>
      </c>
      <c r="H26">
        <f t="shared" si="0"/>
        <v>1</v>
      </c>
      <c r="I26">
        <v>22</v>
      </c>
    </row>
    <row r="27" ht="12.75">
      <c r="A27" s="1"/>
    </row>
    <row r="28" spans="1:7" ht="12.75">
      <c r="A28" s="1"/>
      <c r="B28" s="2"/>
      <c r="C28" s="2"/>
      <c r="D28" s="2"/>
      <c r="E28" s="2"/>
      <c r="F28" s="2"/>
      <c r="G28" s="2"/>
    </row>
    <row r="29" ht="12.75">
      <c r="A29" s="1"/>
    </row>
    <row r="30" spans="1:7" ht="12.75">
      <c r="A30" s="1"/>
      <c r="B30" s="2"/>
      <c r="C30" s="2"/>
      <c r="D30" s="2"/>
      <c r="E30" s="2"/>
      <c r="F30" s="2"/>
      <c r="G30" s="2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9" ht="12.75">
      <c r="A46" s="1"/>
      <c r="I46" s="1"/>
    </row>
    <row r="50" spans="1:9" ht="12.75">
      <c r="A50" s="1"/>
      <c r="I50" s="1"/>
    </row>
    <row r="52" spans="1:9" ht="12.75">
      <c r="A52" s="1"/>
      <c r="I52" s="1"/>
    </row>
    <row r="53" spans="1:9" ht="12.75">
      <c r="A53" s="1"/>
      <c r="I53" s="1"/>
    </row>
    <row r="56" ht="12.75">
      <c r="B56" s="8"/>
    </row>
    <row r="57" spans="2:7" ht="12.75">
      <c r="B57" s="2"/>
      <c r="C57" s="2"/>
      <c r="D57" s="2"/>
      <c r="E57" s="2"/>
      <c r="F57" s="2"/>
      <c r="G57" s="2"/>
    </row>
    <row r="61" ht="12.75">
      <c r="B61" s="8"/>
    </row>
  </sheetData>
  <printOptions/>
  <pageMargins left="0.7874015748031497" right="0.3937007874015748" top="0.7874015748031497" bottom="0.7874015748031497" header="0.5118110236220472" footer="0.5118110236220472"/>
  <pageSetup horizontalDpi="240" verticalDpi="24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19" sqref="E19"/>
    </sheetView>
  </sheetViews>
  <sheetFormatPr defaultColWidth="9.00390625" defaultRowHeight="12.75"/>
  <cols>
    <col min="1" max="1" width="6.125" style="0" customWidth="1"/>
    <col min="2" max="2" width="16.125" style="0" customWidth="1"/>
    <col min="3" max="3" width="3.625" style="0" customWidth="1"/>
    <col min="4" max="4" width="8.625" style="0" customWidth="1"/>
    <col min="5" max="5" width="9.875" style="0" customWidth="1"/>
    <col min="6" max="6" width="10.875" style="0" customWidth="1"/>
    <col min="7" max="7" width="10.375" style="0" customWidth="1"/>
    <col min="8" max="8" width="7.375" style="0" customWidth="1"/>
    <col min="9" max="9" width="5.25390625" style="0" customWidth="1"/>
    <col min="10" max="10" width="7.375" style="0" customWidth="1"/>
    <col min="11" max="11" width="7.75390625" style="0" customWidth="1"/>
    <col min="12" max="12" width="6.875" style="0" customWidth="1"/>
    <col min="13" max="13" width="6.625" style="0" customWidth="1"/>
    <col min="14" max="14" width="5.875" style="0" customWidth="1"/>
  </cols>
  <sheetData>
    <row r="1" spans="6:7" ht="12.75">
      <c r="F1" s="6" t="s">
        <v>121</v>
      </c>
      <c r="G1" s="6"/>
    </row>
    <row r="2" spans="2:7" ht="15">
      <c r="B2" s="2"/>
      <c r="C2" s="2"/>
      <c r="D2" s="2"/>
      <c r="E2" s="2"/>
      <c r="F2" s="7" t="s">
        <v>40</v>
      </c>
      <c r="G2" s="7"/>
    </row>
    <row r="3" spans="6:7" ht="15">
      <c r="F3" s="7" t="s">
        <v>36</v>
      </c>
      <c r="G3" s="7"/>
    </row>
    <row r="4" spans="1:14" ht="54.75" customHeight="1">
      <c r="A4" s="5" t="s">
        <v>95</v>
      </c>
      <c r="B4" s="20" t="s">
        <v>2</v>
      </c>
      <c r="C4" s="20" t="s">
        <v>3</v>
      </c>
      <c r="D4" s="21" t="s">
        <v>77</v>
      </c>
      <c r="E4" s="29" t="s">
        <v>97</v>
      </c>
      <c r="F4" s="29" t="s">
        <v>108</v>
      </c>
      <c r="G4" s="21" t="s">
        <v>103</v>
      </c>
      <c r="H4" s="27" t="s">
        <v>109</v>
      </c>
      <c r="I4" s="27" t="s">
        <v>146</v>
      </c>
      <c r="J4" s="27" t="s">
        <v>143</v>
      </c>
      <c r="K4" s="27" t="s">
        <v>118</v>
      </c>
      <c r="L4" s="12" t="s">
        <v>7</v>
      </c>
      <c r="M4" s="1" t="s">
        <v>8</v>
      </c>
      <c r="N4" s="1"/>
    </row>
    <row r="5" spans="1:13" ht="12.75">
      <c r="A5">
        <v>1</v>
      </c>
      <c r="B5" s="22" t="s">
        <v>54</v>
      </c>
      <c r="C5" s="22">
        <v>85</v>
      </c>
      <c r="D5" s="22">
        <v>12.5</v>
      </c>
      <c r="E5" s="22"/>
      <c r="F5" s="23"/>
      <c r="G5" s="23">
        <v>18</v>
      </c>
      <c r="H5" s="23">
        <v>9.5</v>
      </c>
      <c r="I5" s="23"/>
      <c r="J5" s="23"/>
      <c r="K5" s="23">
        <v>26.5</v>
      </c>
      <c r="L5">
        <f>LARGE(D5:K5,1)+LARGE(D5:K5,2)+LARGE(D5:K5,3)+LARGE(D5:K5,4)</f>
        <v>66.5</v>
      </c>
      <c r="M5">
        <v>1</v>
      </c>
    </row>
    <row r="6" spans="1:13" ht="12.75">
      <c r="A6">
        <v>6</v>
      </c>
      <c r="B6" s="8" t="s">
        <v>43</v>
      </c>
      <c r="C6" s="8">
        <v>83</v>
      </c>
      <c r="D6" s="8">
        <v>7</v>
      </c>
      <c r="E6" s="16">
        <f>8+3</f>
        <v>11</v>
      </c>
      <c r="F6" s="16">
        <f>5+6.25</f>
        <v>11.25</v>
      </c>
      <c r="G6" s="12">
        <v>7</v>
      </c>
      <c r="J6">
        <v>12.5</v>
      </c>
      <c r="K6" s="12"/>
      <c r="L6">
        <f aca="true" t="shared" si="0" ref="L6:L23">LARGE(D6:K6,1)+LARGE(D6:K6,2)+LARGE(D6:K6,3)+LARGE(D6:K6,4)</f>
        <v>41.75</v>
      </c>
      <c r="M6">
        <v>2</v>
      </c>
    </row>
    <row r="7" spans="1:13" ht="12.75">
      <c r="A7">
        <v>4</v>
      </c>
      <c r="B7" s="8" t="s">
        <v>47</v>
      </c>
      <c r="C7" s="8">
        <v>86</v>
      </c>
      <c r="D7" s="8">
        <v>6</v>
      </c>
      <c r="E7" s="16">
        <v>5</v>
      </c>
      <c r="F7" s="8"/>
      <c r="G7" s="16">
        <v>14</v>
      </c>
      <c r="H7" s="16">
        <v>4.5</v>
      </c>
      <c r="I7" s="16">
        <v>10</v>
      </c>
      <c r="J7" s="16">
        <v>8</v>
      </c>
      <c r="K7" s="14"/>
      <c r="L7">
        <f t="shared" si="0"/>
        <v>38</v>
      </c>
      <c r="M7">
        <v>3</v>
      </c>
    </row>
    <row r="8" spans="1:13" ht="12.75">
      <c r="A8">
        <v>2</v>
      </c>
      <c r="B8" s="22" t="s">
        <v>41</v>
      </c>
      <c r="C8" s="22">
        <v>80</v>
      </c>
      <c r="D8" s="14">
        <v>10</v>
      </c>
      <c r="E8" s="16">
        <f>12.5+11</f>
        <v>23.5</v>
      </c>
      <c r="F8" s="23"/>
      <c r="G8" s="23"/>
      <c r="J8">
        <v>4.25</v>
      </c>
      <c r="K8" s="23"/>
      <c r="L8">
        <f aca="true" t="shared" si="1" ref="L5:L41">SUM(D8:K8)</f>
        <v>37.75</v>
      </c>
      <c r="M8">
        <v>4</v>
      </c>
    </row>
    <row r="9" spans="1:13" ht="12.75">
      <c r="A9" s="8"/>
      <c r="B9" s="23" t="s">
        <v>106</v>
      </c>
      <c r="C9" s="16">
        <v>80</v>
      </c>
      <c r="D9" s="8"/>
      <c r="E9" s="8"/>
      <c r="F9" s="8"/>
      <c r="G9" s="8">
        <v>23</v>
      </c>
      <c r="H9">
        <v>4</v>
      </c>
      <c r="I9">
        <v>5</v>
      </c>
      <c r="J9">
        <v>4.25</v>
      </c>
      <c r="K9" s="8">
        <v>3</v>
      </c>
      <c r="L9">
        <f t="shared" si="0"/>
        <v>36.25</v>
      </c>
      <c r="M9">
        <v>5</v>
      </c>
    </row>
    <row r="10" spans="1:13" ht="12.75">
      <c r="A10">
        <v>3</v>
      </c>
      <c r="B10" s="22" t="s">
        <v>50</v>
      </c>
      <c r="C10" s="22">
        <v>82</v>
      </c>
      <c r="D10" s="22">
        <v>3</v>
      </c>
      <c r="E10" s="23">
        <v>6</v>
      </c>
      <c r="F10" s="23"/>
      <c r="G10" s="23">
        <v>12</v>
      </c>
      <c r="H10" s="23">
        <v>1.5</v>
      </c>
      <c r="I10" s="23">
        <v>12.5</v>
      </c>
      <c r="J10" s="23">
        <v>4.25</v>
      </c>
      <c r="K10" s="23">
        <v>2</v>
      </c>
      <c r="L10">
        <f t="shared" si="0"/>
        <v>34.75</v>
      </c>
      <c r="M10">
        <v>6</v>
      </c>
    </row>
    <row r="11" spans="1:13" ht="12.75">
      <c r="A11">
        <v>17</v>
      </c>
      <c r="B11" s="8" t="s">
        <v>57</v>
      </c>
      <c r="C11" s="8">
        <v>85</v>
      </c>
      <c r="D11" s="8">
        <v>1.5</v>
      </c>
      <c r="E11" s="16">
        <v>3.5</v>
      </c>
      <c r="F11" s="14">
        <v>2.5</v>
      </c>
      <c r="G11" s="14">
        <v>5</v>
      </c>
      <c r="H11" s="14">
        <v>3.5</v>
      </c>
      <c r="I11" s="14">
        <v>8</v>
      </c>
      <c r="J11" s="14">
        <v>6</v>
      </c>
      <c r="K11" s="14">
        <v>13</v>
      </c>
      <c r="L11">
        <f t="shared" si="0"/>
        <v>32</v>
      </c>
      <c r="M11">
        <v>7</v>
      </c>
    </row>
    <row r="12" spans="1:13" ht="12.75">
      <c r="A12">
        <v>10</v>
      </c>
      <c r="B12" s="8" t="s">
        <v>55</v>
      </c>
      <c r="C12" s="8">
        <v>86</v>
      </c>
      <c r="D12" s="8">
        <v>4</v>
      </c>
      <c r="E12" s="8"/>
      <c r="F12" s="8"/>
      <c r="G12" s="8">
        <v>10</v>
      </c>
      <c r="H12" s="16">
        <v>2</v>
      </c>
      <c r="I12" s="16">
        <v>6</v>
      </c>
      <c r="J12" s="16"/>
      <c r="K12" s="16">
        <v>5</v>
      </c>
      <c r="L12">
        <f t="shared" si="0"/>
        <v>25</v>
      </c>
      <c r="M12">
        <v>8</v>
      </c>
    </row>
    <row r="13" spans="1:13" ht="12.75">
      <c r="A13">
        <v>5</v>
      </c>
      <c r="B13" s="23" t="s">
        <v>58</v>
      </c>
      <c r="C13" s="23">
        <v>83</v>
      </c>
      <c r="E13">
        <f>10+4.5</f>
        <v>14.5</v>
      </c>
      <c r="H13">
        <v>7.5</v>
      </c>
      <c r="L13">
        <f t="shared" si="1"/>
        <v>22</v>
      </c>
      <c r="M13">
        <v>9</v>
      </c>
    </row>
    <row r="14" spans="2:13" ht="12.75">
      <c r="B14" s="23" t="s">
        <v>114</v>
      </c>
      <c r="C14" s="16">
        <v>78</v>
      </c>
      <c r="F14" s="16"/>
      <c r="H14">
        <v>12</v>
      </c>
      <c r="J14">
        <v>10</v>
      </c>
      <c r="L14">
        <f t="shared" si="1"/>
        <v>22</v>
      </c>
      <c r="M14">
        <v>9</v>
      </c>
    </row>
    <row r="15" spans="1:13" ht="12.75">
      <c r="A15">
        <v>13</v>
      </c>
      <c r="B15" s="23" t="s">
        <v>90</v>
      </c>
      <c r="C15" s="23">
        <v>88</v>
      </c>
      <c r="D15">
        <v>8</v>
      </c>
      <c r="E15">
        <v>7</v>
      </c>
      <c r="G15" s="23">
        <v>6</v>
      </c>
      <c r="L15">
        <f t="shared" si="1"/>
        <v>21</v>
      </c>
      <c r="M15">
        <v>11</v>
      </c>
    </row>
    <row r="16" spans="1:13" ht="12.75">
      <c r="A16">
        <v>12</v>
      </c>
      <c r="B16" s="22" t="s">
        <v>49</v>
      </c>
      <c r="C16" s="22">
        <v>65</v>
      </c>
      <c r="D16" s="22">
        <v>5</v>
      </c>
      <c r="E16" s="23">
        <v>3</v>
      </c>
      <c r="F16" s="22"/>
      <c r="G16" s="23">
        <v>8</v>
      </c>
      <c r="H16" s="23">
        <v>1</v>
      </c>
      <c r="I16" s="23"/>
      <c r="J16" s="23">
        <v>3</v>
      </c>
      <c r="K16" s="23"/>
      <c r="L16">
        <f t="shared" si="0"/>
        <v>19</v>
      </c>
      <c r="M16">
        <v>12</v>
      </c>
    </row>
    <row r="17" spans="1:13" ht="12.75">
      <c r="A17">
        <v>16</v>
      </c>
      <c r="B17" s="23" t="s">
        <v>71</v>
      </c>
      <c r="C17" s="16">
        <v>78</v>
      </c>
      <c r="D17" s="16">
        <v>1</v>
      </c>
      <c r="E17" s="16"/>
      <c r="F17" s="8"/>
      <c r="G17" s="16"/>
      <c r="H17">
        <v>5.5</v>
      </c>
      <c r="J17">
        <v>7</v>
      </c>
      <c r="K17" s="16"/>
      <c r="L17">
        <f t="shared" si="1"/>
        <v>13.5</v>
      </c>
      <c r="M17">
        <v>13</v>
      </c>
    </row>
    <row r="18" spans="1:13" ht="12.75">
      <c r="A18">
        <v>7</v>
      </c>
      <c r="B18" s="22" t="s">
        <v>42</v>
      </c>
      <c r="C18" s="22">
        <v>84</v>
      </c>
      <c r="D18" s="14"/>
      <c r="E18" s="14"/>
      <c r="F18" s="23">
        <v>0.5</v>
      </c>
      <c r="G18" s="12"/>
      <c r="H18">
        <v>6.5</v>
      </c>
      <c r="J18">
        <v>4.25</v>
      </c>
      <c r="K18" s="12">
        <v>1</v>
      </c>
      <c r="L18">
        <f t="shared" si="0"/>
        <v>12.25</v>
      </c>
      <c r="M18">
        <v>14</v>
      </c>
    </row>
    <row r="19" spans="1:13" ht="12.75">
      <c r="A19">
        <v>8</v>
      </c>
      <c r="B19" s="8" t="s">
        <v>48</v>
      </c>
      <c r="C19" s="8">
        <v>83</v>
      </c>
      <c r="D19" s="14">
        <v>2.5</v>
      </c>
      <c r="E19" s="14">
        <v>4.5</v>
      </c>
      <c r="F19" s="23"/>
      <c r="G19" s="23"/>
      <c r="I19">
        <v>4.5</v>
      </c>
      <c r="K19" s="23">
        <v>0.5</v>
      </c>
      <c r="L19">
        <f t="shared" si="0"/>
        <v>12</v>
      </c>
      <c r="M19">
        <v>15</v>
      </c>
    </row>
    <row r="20" spans="1:13" ht="12.75">
      <c r="A20" s="8"/>
      <c r="B20" s="23" t="s">
        <v>116</v>
      </c>
      <c r="C20" s="16">
        <v>78</v>
      </c>
      <c r="D20" s="16"/>
      <c r="E20" s="16"/>
      <c r="F20" s="8"/>
      <c r="G20" s="8"/>
      <c r="H20" s="8">
        <v>2.75</v>
      </c>
      <c r="I20" s="8">
        <v>7</v>
      </c>
      <c r="J20" s="8">
        <v>1</v>
      </c>
      <c r="K20" s="8"/>
      <c r="L20">
        <f t="shared" si="1"/>
        <v>10.75</v>
      </c>
      <c r="M20">
        <v>16</v>
      </c>
    </row>
    <row r="21" spans="1:13" ht="12.75">
      <c r="A21">
        <v>22</v>
      </c>
      <c r="B21" s="8" t="s">
        <v>44</v>
      </c>
      <c r="C21" s="8">
        <v>82</v>
      </c>
      <c r="D21" s="23">
        <v>0.5</v>
      </c>
      <c r="E21" s="23">
        <v>1</v>
      </c>
      <c r="F21" s="8"/>
      <c r="G21" s="16">
        <v>1</v>
      </c>
      <c r="I21">
        <v>3</v>
      </c>
      <c r="J21">
        <v>1.75</v>
      </c>
      <c r="K21" s="17"/>
      <c r="L21">
        <f t="shared" si="0"/>
        <v>6.75</v>
      </c>
      <c r="M21">
        <v>17</v>
      </c>
    </row>
    <row r="22" spans="1:13" ht="12.75">
      <c r="A22">
        <v>14</v>
      </c>
      <c r="B22" s="23" t="s">
        <v>69</v>
      </c>
      <c r="C22" s="16">
        <v>77</v>
      </c>
      <c r="D22" s="16">
        <v>4.5</v>
      </c>
      <c r="E22" s="16"/>
      <c r="F22" s="8"/>
      <c r="G22" s="16"/>
      <c r="J22">
        <v>1.75</v>
      </c>
      <c r="K22" s="14"/>
      <c r="L22">
        <f t="shared" si="1"/>
        <v>6.25</v>
      </c>
      <c r="M22">
        <v>18</v>
      </c>
    </row>
    <row r="23" spans="1:13" ht="12.75">
      <c r="A23" s="8"/>
      <c r="B23" s="23" t="s">
        <v>45</v>
      </c>
      <c r="C23" s="16">
        <v>85</v>
      </c>
      <c r="D23" s="8"/>
      <c r="E23" s="8">
        <v>4</v>
      </c>
      <c r="F23" s="8"/>
      <c r="G23" s="8"/>
      <c r="J23">
        <v>0.5</v>
      </c>
      <c r="K23" s="8"/>
      <c r="L23">
        <f t="shared" si="1"/>
        <v>4.5</v>
      </c>
      <c r="M23">
        <v>19</v>
      </c>
    </row>
    <row r="24" spans="1:13" ht="12.75">
      <c r="A24">
        <v>19</v>
      </c>
      <c r="B24" s="23" t="s">
        <v>62</v>
      </c>
      <c r="C24" s="16">
        <v>87</v>
      </c>
      <c r="D24" s="8">
        <v>3.5</v>
      </c>
      <c r="E24" s="16">
        <v>0.5</v>
      </c>
      <c r="F24" s="8"/>
      <c r="G24" s="8"/>
      <c r="K24" s="8"/>
      <c r="L24">
        <f t="shared" si="1"/>
        <v>4</v>
      </c>
      <c r="M24">
        <v>20</v>
      </c>
    </row>
    <row r="25" spans="1:13" ht="12.75">
      <c r="A25">
        <v>20</v>
      </c>
      <c r="B25" s="23" t="s">
        <v>81</v>
      </c>
      <c r="C25" s="23">
        <v>88</v>
      </c>
      <c r="G25">
        <v>4</v>
      </c>
      <c r="L25">
        <f t="shared" si="1"/>
        <v>4</v>
      </c>
      <c r="M25">
        <v>20</v>
      </c>
    </row>
    <row r="26" spans="2:13" ht="12.75">
      <c r="B26" s="23" t="s">
        <v>149</v>
      </c>
      <c r="C26" s="16">
        <v>81</v>
      </c>
      <c r="D26" s="8"/>
      <c r="E26" s="8"/>
      <c r="F26" s="16"/>
      <c r="G26" s="8"/>
      <c r="I26">
        <v>4</v>
      </c>
      <c r="K26" s="16"/>
      <c r="L26">
        <f t="shared" si="1"/>
        <v>4</v>
      </c>
      <c r="M26">
        <v>20</v>
      </c>
    </row>
    <row r="27" spans="1:13" ht="12.75">
      <c r="A27" s="8"/>
      <c r="B27" s="23" t="s">
        <v>150</v>
      </c>
      <c r="C27" s="16">
        <v>89</v>
      </c>
      <c r="D27" s="8"/>
      <c r="E27" s="8"/>
      <c r="F27" s="8"/>
      <c r="G27" s="8"/>
      <c r="I27">
        <v>3.5</v>
      </c>
      <c r="K27" s="8"/>
      <c r="L27">
        <f t="shared" si="1"/>
        <v>3.5</v>
      </c>
      <c r="M27">
        <v>23</v>
      </c>
    </row>
    <row r="28" spans="1:13" ht="12.75">
      <c r="A28" s="8"/>
      <c r="B28" s="23" t="s">
        <v>94</v>
      </c>
      <c r="C28" s="16">
        <v>86</v>
      </c>
      <c r="D28" s="8"/>
      <c r="E28" s="8"/>
      <c r="F28" s="8"/>
      <c r="G28" s="8">
        <v>3</v>
      </c>
      <c r="K28" s="8"/>
      <c r="L28">
        <f t="shared" si="1"/>
        <v>3</v>
      </c>
      <c r="M28">
        <v>24</v>
      </c>
    </row>
    <row r="29" spans="2:13" ht="12.75">
      <c r="B29" s="23" t="s">
        <v>115</v>
      </c>
      <c r="C29" s="16">
        <v>80</v>
      </c>
      <c r="F29" s="16"/>
      <c r="H29">
        <v>2.75</v>
      </c>
      <c r="L29">
        <f t="shared" si="1"/>
        <v>2.75</v>
      </c>
      <c r="M29">
        <v>25</v>
      </c>
    </row>
    <row r="30" spans="1:13" ht="12.75">
      <c r="A30">
        <v>23</v>
      </c>
      <c r="B30" s="23" t="s">
        <v>51</v>
      </c>
      <c r="C30" s="23">
        <v>83</v>
      </c>
      <c r="D30" s="8"/>
      <c r="E30" s="8">
        <v>2.5</v>
      </c>
      <c r="F30" s="8"/>
      <c r="G30" s="8"/>
      <c r="K30" s="8"/>
      <c r="L30">
        <f t="shared" si="1"/>
        <v>2.5</v>
      </c>
      <c r="M30">
        <v>26</v>
      </c>
    </row>
    <row r="31" spans="1:13" ht="12.75">
      <c r="A31">
        <v>17</v>
      </c>
      <c r="B31" s="23" t="s">
        <v>52</v>
      </c>
      <c r="C31" s="23">
        <v>81</v>
      </c>
      <c r="D31" s="16">
        <v>0.5</v>
      </c>
      <c r="E31" s="16">
        <v>2</v>
      </c>
      <c r="F31" s="8"/>
      <c r="G31" s="8"/>
      <c r="K31" s="16"/>
      <c r="L31">
        <f t="shared" si="1"/>
        <v>2.5</v>
      </c>
      <c r="M31">
        <v>26</v>
      </c>
    </row>
    <row r="32" spans="2:13" ht="12.75">
      <c r="B32" s="23" t="s">
        <v>145</v>
      </c>
      <c r="C32" s="16">
        <v>74</v>
      </c>
      <c r="D32" s="8"/>
      <c r="E32" s="8"/>
      <c r="F32" s="8"/>
      <c r="G32" s="8"/>
      <c r="J32">
        <v>2.5</v>
      </c>
      <c r="K32" s="16"/>
      <c r="L32">
        <f t="shared" si="1"/>
        <v>2.5</v>
      </c>
      <c r="M32">
        <v>26</v>
      </c>
    </row>
    <row r="33" spans="2:13" ht="12.75">
      <c r="B33" s="23" t="s">
        <v>137</v>
      </c>
      <c r="C33" s="14">
        <v>82</v>
      </c>
      <c r="D33" s="22"/>
      <c r="E33" s="22"/>
      <c r="F33" s="22"/>
      <c r="G33" s="8"/>
      <c r="I33">
        <v>2.25</v>
      </c>
      <c r="K33" s="8"/>
      <c r="L33">
        <f t="shared" si="1"/>
        <v>2.25</v>
      </c>
      <c r="M33">
        <v>29</v>
      </c>
    </row>
    <row r="34" spans="1:13" ht="12.75">
      <c r="A34" s="8"/>
      <c r="B34" s="23" t="s">
        <v>139</v>
      </c>
      <c r="C34" s="14">
        <v>83</v>
      </c>
      <c r="D34" s="8"/>
      <c r="E34" s="8"/>
      <c r="F34" s="8"/>
      <c r="G34" s="8"/>
      <c r="I34">
        <v>2.25</v>
      </c>
      <c r="K34" s="8"/>
      <c r="L34">
        <f t="shared" si="1"/>
        <v>2.25</v>
      </c>
      <c r="M34">
        <v>29</v>
      </c>
    </row>
    <row r="35" spans="1:13" ht="12.75">
      <c r="A35" s="8"/>
      <c r="B35" s="23" t="s">
        <v>46</v>
      </c>
      <c r="C35" s="16">
        <v>72</v>
      </c>
      <c r="D35" s="8">
        <v>2</v>
      </c>
      <c r="E35" s="8"/>
      <c r="F35" s="8"/>
      <c r="G35" s="8"/>
      <c r="K35" s="8"/>
      <c r="L35">
        <f t="shared" si="1"/>
        <v>2</v>
      </c>
      <c r="M35">
        <v>31</v>
      </c>
    </row>
    <row r="36" spans="1:13" ht="12.75">
      <c r="A36">
        <v>10</v>
      </c>
      <c r="B36" s="8" t="s">
        <v>56</v>
      </c>
      <c r="C36" s="8">
        <v>80</v>
      </c>
      <c r="D36" s="16">
        <v>0.5</v>
      </c>
      <c r="E36" s="16">
        <v>1.5</v>
      </c>
      <c r="F36" s="8"/>
      <c r="G36" s="8"/>
      <c r="K36" s="8"/>
      <c r="L36">
        <f t="shared" si="1"/>
        <v>2</v>
      </c>
      <c r="M36">
        <v>31</v>
      </c>
    </row>
    <row r="37" spans="1:13" ht="12.75">
      <c r="A37" s="8"/>
      <c r="B37" s="23" t="s">
        <v>107</v>
      </c>
      <c r="C37" s="16"/>
      <c r="D37" s="8"/>
      <c r="E37" s="8"/>
      <c r="F37" s="8"/>
      <c r="G37" s="8">
        <v>2</v>
      </c>
      <c r="K37" s="8"/>
      <c r="L37">
        <f t="shared" si="1"/>
        <v>2</v>
      </c>
      <c r="M37">
        <v>31</v>
      </c>
    </row>
    <row r="38" spans="1:13" ht="12.75">
      <c r="A38" s="8"/>
      <c r="B38" s="23" t="s">
        <v>153</v>
      </c>
      <c r="C38" s="14">
        <v>88</v>
      </c>
      <c r="D38" s="22"/>
      <c r="E38" s="22"/>
      <c r="F38" s="22"/>
      <c r="G38" s="8"/>
      <c r="I38">
        <v>1.5</v>
      </c>
      <c r="K38" s="8"/>
      <c r="L38">
        <f t="shared" si="1"/>
        <v>1.5</v>
      </c>
      <c r="M38">
        <v>34</v>
      </c>
    </row>
    <row r="39" spans="2:13" ht="12.75">
      <c r="B39" s="23" t="s">
        <v>151</v>
      </c>
      <c r="C39" s="14">
        <v>84</v>
      </c>
      <c r="I39">
        <v>1</v>
      </c>
      <c r="L39">
        <f t="shared" si="1"/>
        <v>1</v>
      </c>
      <c r="M39">
        <v>35</v>
      </c>
    </row>
    <row r="40" spans="1:13" ht="12.75">
      <c r="A40" s="8"/>
      <c r="B40" s="23" t="s">
        <v>117</v>
      </c>
      <c r="C40" s="16">
        <v>84</v>
      </c>
      <c r="D40" s="8"/>
      <c r="E40" s="8"/>
      <c r="F40" s="8"/>
      <c r="G40" s="8"/>
      <c r="H40" s="16">
        <v>0.5</v>
      </c>
      <c r="I40" s="16"/>
      <c r="J40" s="16"/>
      <c r="K40" s="8"/>
      <c r="L40">
        <f t="shared" si="1"/>
        <v>0.5</v>
      </c>
      <c r="M40">
        <v>36</v>
      </c>
    </row>
    <row r="41" spans="2:13" ht="12.75">
      <c r="B41" s="23" t="s">
        <v>152</v>
      </c>
      <c r="C41" s="14">
        <v>82</v>
      </c>
      <c r="D41" s="8"/>
      <c r="E41" s="8"/>
      <c r="F41" s="23"/>
      <c r="G41" s="8"/>
      <c r="I41">
        <v>0.5</v>
      </c>
      <c r="K41" s="8"/>
      <c r="L41">
        <f t="shared" si="1"/>
        <v>0.5</v>
      </c>
      <c r="M41">
        <v>36</v>
      </c>
    </row>
    <row r="42" spans="2:3" ht="12.75">
      <c r="B42" s="23"/>
      <c r="C42" s="23"/>
    </row>
    <row r="43" spans="2:11" ht="12.75">
      <c r="B43" s="23"/>
      <c r="C43" s="16"/>
      <c r="D43" s="8"/>
      <c r="E43" s="8"/>
      <c r="F43" s="8"/>
      <c r="G43" s="8"/>
      <c r="K43" s="8"/>
    </row>
    <row r="44" spans="1:11" ht="12.75">
      <c r="A44" s="8"/>
      <c r="B44" s="23"/>
      <c r="C44" s="16"/>
      <c r="D44" s="8"/>
      <c r="E44" s="8"/>
      <c r="F44" s="8"/>
      <c r="G44" s="8"/>
      <c r="H44" s="8"/>
      <c r="I44" s="8"/>
      <c r="J44" s="8"/>
      <c r="K44" s="8"/>
    </row>
    <row r="45" spans="2:11" ht="12.75">
      <c r="B45" s="22"/>
      <c r="C45" s="22"/>
      <c r="D45" s="22"/>
      <c r="E45" s="22"/>
      <c r="F45" s="22"/>
      <c r="G45" s="14"/>
      <c r="H45" s="8"/>
      <c r="I45" s="8"/>
      <c r="J45" s="8"/>
      <c r="K45" s="8"/>
    </row>
  </sheetData>
  <printOptions/>
  <pageMargins left="0.984251968503937" right="0.7874015748031497" top="1.1811023622047245" bottom="0.984251968503937" header="0.5118110236220472" footer="0.5118110236220472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0" customWidth="1"/>
    <col min="2" max="2" width="14.125" style="0" customWidth="1"/>
    <col min="3" max="3" width="3.875" style="0" customWidth="1"/>
    <col min="7" max="7" width="6.375" style="0" customWidth="1"/>
    <col min="8" max="8" width="7.00390625" style="0" customWidth="1"/>
    <col min="9" max="9" width="7.375" style="0" customWidth="1"/>
    <col min="10" max="10" width="7.875" style="0" customWidth="1"/>
    <col min="11" max="12" width="7.625" style="0" customWidth="1"/>
    <col min="13" max="13" width="4.875" style="0" customWidth="1"/>
  </cols>
  <sheetData>
    <row r="1" spans="2:8" ht="15">
      <c r="B1" s="2"/>
      <c r="C1" s="2"/>
      <c r="D1" s="2"/>
      <c r="E1" s="2"/>
      <c r="H1" s="7" t="s">
        <v>0</v>
      </c>
    </row>
    <row r="2" ht="15">
      <c r="H2" s="7" t="s">
        <v>1</v>
      </c>
    </row>
    <row r="3" spans="1:19" ht="53.25" customHeight="1">
      <c r="A3" s="5" t="s">
        <v>72</v>
      </c>
      <c r="B3" s="3" t="s">
        <v>2</v>
      </c>
      <c r="C3" s="3" t="s">
        <v>3</v>
      </c>
      <c r="D3" s="1" t="s">
        <v>79</v>
      </c>
      <c r="E3" s="24" t="s">
        <v>78</v>
      </c>
      <c r="F3" s="1" t="s">
        <v>35</v>
      </c>
      <c r="G3" s="1" t="s">
        <v>4</v>
      </c>
      <c r="H3" s="4" t="s">
        <v>86</v>
      </c>
      <c r="I3" s="4" t="s">
        <v>5</v>
      </c>
      <c r="J3" s="12" t="s">
        <v>6</v>
      </c>
      <c r="K3" s="4" t="s">
        <v>63</v>
      </c>
      <c r="L3" s="1" t="s">
        <v>7</v>
      </c>
      <c r="M3" s="1"/>
      <c r="N3" s="1"/>
      <c r="O3" s="1"/>
      <c r="P3" s="1"/>
      <c r="Q3" s="1"/>
      <c r="R3" s="1"/>
      <c r="S3" s="1"/>
    </row>
    <row r="4" spans="1:12" ht="12.75">
      <c r="A4">
        <v>1</v>
      </c>
      <c r="B4" s="2" t="s">
        <v>13</v>
      </c>
      <c r="C4" s="2">
        <v>83</v>
      </c>
      <c r="D4" s="2">
        <v>25</v>
      </c>
      <c r="E4" s="2">
        <v>29.75</v>
      </c>
      <c r="F4">
        <v>25</v>
      </c>
      <c r="L4">
        <f>SUM(D4:K4)</f>
        <v>79.75</v>
      </c>
    </row>
    <row r="5" spans="1:12" ht="12.75">
      <c r="A5">
        <v>8</v>
      </c>
      <c r="B5" t="s">
        <v>28</v>
      </c>
      <c r="C5">
        <v>78</v>
      </c>
      <c r="E5">
        <v>6</v>
      </c>
      <c r="F5">
        <v>20</v>
      </c>
      <c r="L5">
        <f aca="true" t="shared" si="0" ref="L5:L10">SUM(D5:K5)</f>
        <v>26</v>
      </c>
    </row>
    <row r="6" spans="1:12" ht="12.75">
      <c r="A6">
        <v>7</v>
      </c>
      <c r="B6" t="s">
        <v>12</v>
      </c>
      <c r="C6">
        <v>77</v>
      </c>
      <c r="D6">
        <v>20</v>
      </c>
      <c r="F6">
        <v>4.5</v>
      </c>
      <c r="L6">
        <f t="shared" si="0"/>
        <v>24.5</v>
      </c>
    </row>
    <row r="7" spans="1:12" ht="12.75">
      <c r="A7">
        <v>20</v>
      </c>
      <c r="B7" s="2" t="s">
        <v>18</v>
      </c>
      <c r="C7">
        <v>81</v>
      </c>
      <c r="D7">
        <v>8</v>
      </c>
      <c r="E7">
        <v>2</v>
      </c>
      <c r="F7">
        <v>9</v>
      </c>
      <c r="G7">
        <v>2.25</v>
      </c>
      <c r="L7">
        <f t="shared" si="0"/>
        <v>21.25</v>
      </c>
    </row>
    <row r="8" spans="2:12" ht="12.75">
      <c r="B8" t="s">
        <v>38</v>
      </c>
      <c r="C8">
        <v>82</v>
      </c>
      <c r="D8">
        <v>16</v>
      </c>
      <c r="L8">
        <f t="shared" si="0"/>
        <v>16</v>
      </c>
    </row>
    <row r="9" spans="1:12" ht="12.75">
      <c r="A9">
        <v>25</v>
      </c>
      <c r="B9" t="s">
        <v>20</v>
      </c>
      <c r="C9">
        <v>86</v>
      </c>
      <c r="F9">
        <v>16</v>
      </c>
      <c r="L9">
        <f t="shared" si="0"/>
        <v>16</v>
      </c>
    </row>
    <row r="10" spans="1:12" ht="12.75">
      <c r="A10">
        <v>14</v>
      </c>
      <c r="B10" s="2" t="s">
        <v>19</v>
      </c>
      <c r="C10">
        <v>87</v>
      </c>
      <c r="D10">
        <v>1</v>
      </c>
      <c r="F10">
        <v>7</v>
      </c>
      <c r="G10">
        <v>8</v>
      </c>
      <c r="L10">
        <f t="shared" si="0"/>
        <v>16</v>
      </c>
    </row>
    <row r="11" ht="15">
      <c r="H11" s="7" t="s">
        <v>33</v>
      </c>
    </row>
    <row r="12" spans="1:19" ht="52.5" customHeight="1">
      <c r="A12" s="5" t="s">
        <v>72</v>
      </c>
      <c r="B12" s="3" t="s">
        <v>34</v>
      </c>
      <c r="C12" s="3" t="s">
        <v>3</v>
      </c>
      <c r="D12" s="1" t="s">
        <v>79</v>
      </c>
      <c r="E12" s="24" t="s">
        <v>78</v>
      </c>
      <c r="F12" s="1" t="s">
        <v>35</v>
      </c>
      <c r="G12" s="1" t="s">
        <v>4</v>
      </c>
      <c r="H12" s="4" t="s">
        <v>86</v>
      </c>
      <c r="I12" s="4" t="s">
        <v>5</v>
      </c>
      <c r="J12" s="12" t="s">
        <v>6</v>
      </c>
      <c r="K12" s="4" t="s">
        <v>63</v>
      </c>
      <c r="L12" s="1" t="s">
        <v>7</v>
      </c>
      <c r="M12" s="1"/>
      <c r="N12" s="1"/>
      <c r="O12" s="1"/>
      <c r="P12" s="1"/>
      <c r="Q12" s="1"/>
      <c r="R12" s="1"/>
      <c r="S12" s="1"/>
    </row>
    <row r="13" spans="1:12" ht="12.75">
      <c r="A13">
        <v>1</v>
      </c>
      <c r="B13" s="2" t="s">
        <v>27</v>
      </c>
      <c r="C13" s="2">
        <v>82</v>
      </c>
      <c r="D13" s="2"/>
      <c r="E13" s="2"/>
      <c r="G13">
        <v>4</v>
      </c>
      <c r="H13">
        <v>23</v>
      </c>
      <c r="L13">
        <f aca="true" t="shared" si="1" ref="L13:L21">SUM(D13:K13)</f>
        <v>27</v>
      </c>
    </row>
    <row r="14" spans="1:12" ht="12.75">
      <c r="A14">
        <v>19</v>
      </c>
      <c r="B14" t="s">
        <v>31</v>
      </c>
      <c r="C14">
        <v>86</v>
      </c>
      <c r="D14">
        <v>25</v>
      </c>
      <c r="L14">
        <f t="shared" si="1"/>
        <v>25</v>
      </c>
    </row>
    <row r="15" spans="1:12" ht="12.75">
      <c r="A15">
        <v>10</v>
      </c>
      <c r="B15" t="s">
        <v>28</v>
      </c>
      <c r="C15">
        <v>78</v>
      </c>
      <c r="F15">
        <v>25</v>
      </c>
      <c r="L15">
        <f>SUM(D15:K15)</f>
        <v>25</v>
      </c>
    </row>
    <row r="16" spans="1:12" ht="12.75">
      <c r="A16">
        <v>2</v>
      </c>
      <c r="B16" s="2" t="s">
        <v>11</v>
      </c>
      <c r="C16" s="2">
        <v>83</v>
      </c>
      <c r="D16" s="2"/>
      <c r="E16" s="2"/>
      <c r="F16">
        <v>20</v>
      </c>
      <c r="G16">
        <v>2</v>
      </c>
      <c r="L16">
        <f t="shared" si="1"/>
        <v>22</v>
      </c>
    </row>
    <row r="17" spans="2:12" ht="12.75">
      <c r="B17" t="s">
        <v>68</v>
      </c>
      <c r="C17">
        <v>85</v>
      </c>
      <c r="F17">
        <v>14</v>
      </c>
      <c r="G17">
        <v>7</v>
      </c>
      <c r="L17">
        <f t="shared" si="1"/>
        <v>21</v>
      </c>
    </row>
    <row r="18" spans="2:12" ht="12.75">
      <c r="B18" t="s">
        <v>38</v>
      </c>
      <c r="C18">
        <v>82</v>
      </c>
      <c r="D18">
        <v>20</v>
      </c>
      <c r="L18">
        <f t="shared" si="1"/>
        <v>20</v>
      </c>
    </row>
    <row r="19" spans="2:12" ht="12.75">
      <c r="B19" t="s">
        <v>67</v>
      </c>
      <c r="C19">
        <v>87</v>
      </c>
      <c r="D19">
        <v>6</v>
      </c>
      <c r="F19">
        <v>12</v>
      </c>
      <c r="L19">
        <f t="shared" si="1"/>
        <v>18</v>
      </c>
    </row>
    <row r="20" spans="2:12" ht="12.75">
      <c r="B20" t="s">
        <v>16</v>
      </c>
      <c r="C20">
        <v>80</v>
      </c>
      <c r="D20">
        <v>16</v>
      </c>
      <c r="F20">
        <v>1</v>
      </c>
      <c r="L20">
        <f t="shared" si="1"/>
        <v>17</v>
      </c>
    </row>
    <row r="21" spans="1:12" ht="12.75">
      <c r="A21">
        <v>21</v>
      </c>
      <c r="B21" s="2" t="s">
        <v>26</v>
      </c>
      <c r="C21" s="2">
        <v>82</v>
      </c>
      <c r="D21" s="2"/>
      <c r="E21" s="2">
        <v>6</v>
      </c>
      <c r="G21">
        <v>10</v>
      </c>
      <c r="H21">
        <v>0.5</v>
      </c>
      <c r="L21">
        <f t="shared" si="1"/>
        <v>16.5</v>
      </c>
    </row>
    <row r="22" ht="15">
      <c r="H22" s="7" t="s">
        <v>36</v>
      </c>
    </row>
    <row r="23" spans="1:11" s="32" customFormat="1" ht="38.25" customHeight="1">
      <c r="A23" s="25" t="s">
        <v>72</v>
      </c>
      <c r="B23" s="26" t="s">
        <v>2</v>
      </c>
      <c r="C23" s="26" t="s">
        <v>3</v>
      </c>
      <c r="D23" s="27" t="s">
        <v>76</v>
      </c>
      <c r="E23" s="27" t="s">
        <v>77</v>
      </c>
      <c r="F23" s="28" t="s">
        <v>78</v>
      </c>
      <c r="G23" s="29" t="s">
        <v>87</v>
      </c>
      <c r="H23" s="27" t="s">
        <v>88</v>
      </c>
      <c r="I23" s="30"/>
      <c r="J23" s="31" t="s">
        <v>7</v>
      </c>
      <c r="K23" s="31" t="s">
        <v>8</v>
      </c>
    </row>
    <row r="24" spans="2:10" ht="12.75">
      <c r="B24" s="19" t="s">
        <v>13</v>
      </c>
      <c r="C24" s="19">
        <v>83</v>
      </c>
      <c r="D24" s="18">
        <v>12.5</v>
      </c>
      <c r="E24" s="18">
        <v>7</v>
      </c>
      <c r="F24" s="19">
        <v>31.75</v>
      </c>
      <c r="J24">
        <f>SUM(D24:I24)</f>
        <v>51.25</v>
      </c>
    </row>
    <row r="25" spans="2:10" ht="12.75">
      <c r="B25" s="19" t="s">
        <v>26</v>
      </c>
      <c r="C25" s="19">
        <v>82</v>
      </c>
      <c r="D25" s="18">
        <v>9</v>
      </c>
      <c r="E25" s="18">
        <v>5</v>
      </c>
      <c r="F25" s="19">
        <v>3.5</v>
      </c>
      <c r="G25" s="19">
        <v>12</v>
      </c>
      <c r="J25">
        <f>SUM(D25:I25)</f>
        <v>29.5</v>
      </c>
    </row>
    <row r="26" spans="2:10" ht="12.75">
      <c r="B26" t="s">
        <v>28</v>
      </c>
      <c r="C26">
        <v>78</v>
      </c>
      <c r="D26" s="18"/>
      <c r="E26" s="18">
        <v>12.5</v>
      </c>
      <c r="F26">
        <v>5.5</v>
      </c>
      <c r="J26">
        <f>SUM(D26:I26)</f>
        <v>18</v>
      </c>
    </row>
    <row r="27" spans="2:10" ht="12.75">
      <c r="B27" s="19" t="s">
        <v>27</v>
      </c>
      <c r="C27" s="19">
        <v>82</v>
      </c>
      <c r="D27" s="18">
        <v>4.5</v>
      </c>
      <c r="E27" s="18">
        <v>10</v>
      </c>
      <c r="G27">
        <v>1.5</v>
      </c>
      <c r="J27">
        <f>SUM(D27:I27)</f>
        <v>16</v>
      </c>
    </row>
    <row r="28" spans="1:12" ht="15">
      <c r="A28" s="8"/>
      <c r="B28" s="9"/>
      <c r="C28" s="9"/>
      <c r="D28" s="9"/>
      <c r="E28" s="9"/>
      <c r="F28" s="9"/>
      <c r="G28" s="9"/>
      <c r="H28" s="9"/>
      <c r="I28" s="10" t="s">
        <v>40</v>
      </c>
      <c r="J28" s="10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10" t="s">
        <v>1</v>
      </c>
      <c r="J29" s="10"/>
      <c r="K29" s="8"/>
      <c r="L29" s="8"/>
    </row>
    <row r="30" spans="1:18" ht="51.75" customHeight="1">
      <c r="A30" s="5" t="s">
        <v>72</v>
      </c>
      <c r="B30" s="11" t="s">
        <v>2</v>
      </c>
      <c r="C30" s="11" t="s">
        <v>3</v>
      </c>
      <c r="D30" s="1" t="s">
        <v>79</v>
      </c>
      <c r="E30" s="24" t="s">
        <v>78</v>
      </c>
      <c r="F30" s="1" t="s">
        <v>35</v>
      </c>
      <c r="G30" s="12" t="s">
        <v>4</v>
      </c>
      <c r="H30" s="12" t="s">
        <v>35</v>
      </c>
      <c r="I30" s="13" t="s">
        <v>5</v>
      </c>
      <c r="J30" s="12" t="s">
        <v>6</v>
      </c>
      <c r="K30" s="4" t="s">
        <v>63</v>
      </c>
      <c r="L30" s="12" t="s">
        <v>7</v>
      </c>
      <c r="M30" s="1"/>
      <c r="N30" s="1"/>
      <c r="O30" s="1"/>
      <c r="P30" s="1"/>
      <c r="Q30" s="1"/>
      <c r="R30" s="1"/>
    </row>
    <row r="31" spans="1:12" ht="12.75">
      <c r="A31">
        <v>1</v>
      </c>
      <c r="B31" s="9" t="s">
        <v>54</v>
      </c>
      <c r="C31" s="9">
        <v>85</v>
      </c>
      <c r="D31" s="9">
        <v>24</v>
      </c>
      <c r="E31" s="9">
        <v>42.5</v>
      </c>
      <c r="F31" s="9"/>
      <c r="G31" s="9"/>
      <c r="H31" s="9"/>
      <c r="I31" s="8"/>
      <c r="J31" s="8"/>
      <c r="K31" s="8"/>
      <c r="L31">
        <f>SUM(D31:K31)</f>
        <v>66.5</v>
      </c>
    </row>
    <row r="32" spans="1:12" ht="12.75">
      <c r="A32">
        <v>4</v>
      </c>
      <c r="B32" s="8" t="s">
        <v>43</v>
      </c>
      <c r="C32" s="8">
        <v>83</v>
      </c>
      <c r="D32" s="8"/>
      <c r="E32" s="8">
        <v>11.25</v>
      </c>
      <c r="F32" s="8">
        <v>25</v>
      </c>
      <c r="G32" s="9">
        <v>2.25</v>
      </c>
      <c r="H32" s="8"/>
      <c r="I32" s="12"/>
      <c r="J32" s="12"/>
      <c r="K32" s="12"/>
      <c r="L32">
        <f>SUM(D32:K32)</f>
        <v>38.5</v>
      </c>
    </row>
    <row r="33" spans="1:12" ht="12.75">
      <c r="A33">
        <v>3</v>
      </c>
      <c r="B33" s="9" t="s">
        <v>42</v>
      </c>
      <c r="C33" s="9">
        <v>84</v>
      </c>
      <c r="D33" s="9">
        <v>17</v>
      </c>
      <c r="E33" s="9">
        <v>2.25</v>
      </c>
      <c r="F33" s="9"/>
      <c r="G33" s="15">
        <v>12.5</v>
      </c>
      <c r="H33" s="9"/>
      <c r="I33" s="12"/>
      <c r="J33" s="12"/>
      <c r="K33" s="12"/>
      <c r="L33">
        <f>SUM(D33:K33)</f>
        <v>31.75</v>
      </c>
    </row>
    <row r="34" spans="9:10" ht="15">
      <c r="I34" s="7" t="s">
        <v>33</v>
      </c>
      <c r="J34" s="7"/>
    </row>
    <row r="35" spans="1:18" ht="51" customHeight="1">
      <c r="A35" s="5" t="s">
        <v>72</v>
      </c>
      <c r="B35" s="3" t="s">
        <v>2</v>
      </c>
      <c r="C35" s="3" t="s">
        <v>3</v>
      </c>
      <c r="D35" s="1" t="s">
        <v>79</v>
      </c>
      <c r="E35" s="24" t="s">
        <v>78</v>
      </c>
      <c r="F35" s="1" t="s">
        <v>35</v>
      </c>
      <c r="G35" s="1" t="s">
        <v>4</v>
      </c>
      <c r="H35" s="1" t="s">
        <v>35</v>
      </c>
      <c r="I35" s="4" t="s">
        <v>5</v>
      </c>
      <c r="J35" s="12" t="s">
        <v>6</v>
      </c>
      <c r="K35" s="4" t="s">
        <v>63</v>
      </c>
      <c r="L35" s="1" t="s">
        <v>7</v>
      </c>
      <c r="M35" s="1"/>
      <c r="N35" s="1"/>
      <c r="O35" s="1"/>
      <c r="P35" s="1"/>
      <c r="Q35" s="1"/>
      <c r="R35" s="1"/>
    </row>
    <row r="36" spans="1:13" ht="12.75">
      <c r="A36" s="1">
        <v>22</v>
      </c>
      <c r="B36" t="s">
        <v>61</v>
      </c>
      <c r="C36">
        <v>85</v>
      </c>
      <c r="D36">
        <v>18</v>
      </c>
      <c r="E36">
        <v>0.5</v>
      </c>
      <c r="G36">
        <v>12.5</v>
      </c>
      <c r="L36">
        <f>SUM(D36:K36)</f>
        <v>31</v>
      </c>
      <c r="M36" s="1"/>
    </row>
    <row r="37" spans="1:13" ht="12.75">
      <c r="A37" s="1">
        <v>3</v>
      </c>
      <c r="B37" s="2" t="s">
        <v>41</v>
      </c>
      <c r="C37" s="2">
        <v>80</v>
      </c>
      <c r="D37" s="2">
        <v>23</v>
      </c>
      <c r="E37" s="2">
        <v>7.5</v>
      </c>
      <c r="F37" s="2"/>
      <c r="G37" s="2"/>
      <c r="H37" s="2"/>
      <c r="I37" s="2"/>
      <c r="L37">
        <f>SUM(D37:K37)</f>
        <v>30.5</v>
      </c>
      <c r="M37" s="1"/>
    </row>
    <row r="38" spans="1:13" ht="12.75">
      <c r="A38" s="1">
        <v>9</v>
      </c>
      <c r="B38" s="8" t="s">
        <v>48</v>
      </c>
      <c r="C38">
        <v>83</v>
      </c>
      <c r="D38">
        <v>8</v>
      </c>
      <c r="E38">
        <v>3.5</v>
      </c>
      <c r="F38">
        <v>13</v>
      </c>
      <c r="G38">
        <v>6</v>
      </c>
      <c r="L38">
        <f>SUM(D38:K38)</f>
        <v>30.5</v>
      </c>
      <c r="M38" s="1"/>
    </row>
    <row r="39" spans="1:13" ht="12.75">
      <c r="A39">
        <v>2</v>
      </c>
      <c r="B39" s="2" t="s">
        <v>54</v>
      </c>
      <c r="C39" s="2">
        <v>85</v>
      </c>
      <c r="D39" s="2">
        <v>1</v>
      </c>
      <c r="E39" s="2">
        <v>26.25</v>
      </c>
      <c r="F39" s="2"/>
      <c r="G39" s="2"/>
      <c r="H39" s="2"/>
      <c r="L39">
        <f>SUM(D39:K39)</f>
        <v>27.25</v>
      </c>
      <c r="M39" s="1"/>
    </row>
    <row r="40" spans="1:13" ht="12.75">
      <c r="A40">
        <v>4</v>
      </c>
      <c r="B40" t="s">
        <v>43</v>
      </c>
      <c r="C40">
        <v>83</v>
      </c>
      <c r="E40">
        <v>2.5</v>
      </c>
      <c r="F40">
        <v>22</v>
      </c>
      <c r="I40" s="1"/>
      <c r="J40" s="1"/>
      <c r="K40" s="1"/>
      <c r="L40">
        <f>SUM(D40:K40)</f>
        <v>24.5</v>
      </c>
      <c r="M40" s="1"/>
    </row>
    <row r="41" spans="5:6" ht="15">
      <c r="E41" s="7" t="s">
        <v>36</v>
      </c>
      <c r="F41" s="7"/>
    </row>
    <row r="42" spans="1:16" ht="39" customHeight="1">
      <c r="A42" s="5" t="s">
        <v>72</v>
      </c>
      <c r="B42" s="20" t="s">
        <v>2</v>
      </c>
      <c r="C42" s="20" t="s">
        <v>3</v>
      </c>
      <c r="D42" s="21" t="s">
        <v>76</v>
      </c>
      <c r="E42" s="21" t="s">
        <v>77</v>
      </c>
      <c r="F42" s="24" t="s">
        <v>78</v>
      </c>
      <c r="G42" s="12"/>
      <c r="H42" s="12"/>
      <c r="I42" s="12"/>
      <c r="J42" s="12" t="s">
        <v>7</v>
      </c>
      <c r="K42" s="1" t="s">
        <v>8</v>
      </c>
      <c r="L42" s="1"/>
      <c r="M42" s="1"/>
      <c r="N42" s="1"/>
      <c r="O42" s="1"/>
      <c r="P42" s="1"/>
    </row>
    <row r="43" spans="2:11" ht="12.75">
      <c r="B43" s="22" t="s">
        <v>54</v>
      </c>
      <c r="C43" s="22">
        <v>85</v>
      </c>
      <c r="D43" s="22">
        <v>10</v>
      </c>
      <c r="E43" s="22">
        <v>10</v>
      </c>
      <c r="F43" s="23">
        <v>32.5</v>
      </c>
      <c r="G43" s="8"/>
      <c r="H43" s="8"/>
      <c r="I43" s="8"/>
      <c r="J43">
        <f>SUM(D43:I43)</f>
        <v>52.5</v>
      </c>
      <c r="K43">
        <v>1</v>
      </c>
    </row>
    <row r="44" spans="2:11" ht="12.75">
      <c r="B44" s="22" t="s">
        <v>41</v>
      </c>
      <c r="C44" s="22">
        <v>80</v>
      </c>
      <c r="D44" s="14">
        <v>8</v>
      </c>
      <c r="E44" s="22">
        <v>12.5</v>
      </c>
      <c r="F44" s="23">
        <v>21.25</v>
      </c>
      <c r="G44" s="23"/>
      <c r="H44" s="16"/>
      <c r="I44" s="8"/>
      <c r="J44">
        <f>SUM(D44:I44)</f>
        <v>41.75</v>
      </c>
      <c r="K44">
        <v>2</v>
      </c>
    </row>
  </sheetData>
  <printOptions gridLines="1"/>
  <pageMargins left="0.3937007874015748" right="0.3937007874015748" top="0.31496062992125984" bottom="0.3937007874015748" header="0.11811023622047245" footer="0.1181102362204724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Rover</cp:lastModifiedBy>
  <cp:lastPrinted>2004-01-11T10:32:55Z</cp:lastPrinted>
  <dcterms:created xsi:type="dcterms:W3CDTF">1997-12-15T18:21:46Z</dcterms:created>
  <dcterms:modified xsi:type="dcterms:W3CDTF">2005-01-16T14:39:15Z</dcterms:modified>
  <cp:category/>
  <cp:version/>
  <cp:contentType/>
  <cp:contentStatus/>
</cp:coreProperties>
</file>