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65401" windowWidth="11295" windowHeight="6390" activeTab="1"/>
  </bookViews>
  <sheets>
    <sheet name="подр.м., мл.ю." sheetId="1" r:id="rId1"/>
    <sheet name="мл.д., ст.ю." sheetId="2" r:id="rId2"/>
    <sheet name="подр.м. (кв.)" sheetId="3" r:id="rId3"/>
    <sheet name="мл.ю. (кв.)" sheetId="4" r:id="rId4"/>
    <sheet name="ст.ю. (кв.)" sheetId="5" r:id="rId5"/>
    <sheet name="ст.д.+дев.п." sheetId="6" r:id="rId6"/>
  </sheets>
  <definedNames>
    <definedName name="_xlnm.Print_Area" localSheetId="1">'мл.д., ст.ю.'!$A$1:$O$75</definedName>
    <definedName name="_xlnm.Print_Area" localSheetId="2">'подр.м. (кв.)'!$A$1:$AB$43</definedName>
    <definedName name="_xlnm.Print_Area" localSheetId="0">'подр.м., мл.ю.'!$A$1:$K$59</definedName>
  </definedNames>
  <calcPr fullCalcOnLoad="1"/>
</workbook>
</file>

<file path=xl/sharedStrings.xml><?xml version="1.0" encoding="utf-8"?>
<sst xmlns="http://schemas.openxmlformats.org/spreadsheetml/2006/main" count="2033" uniqueCount="504">
  <si>
    <t>Шелеметьева Татьяна</t>
  </si>
  <si>
    <t>Екатеринбург</t>
  </si>
  <si>
    <t>КМС</t>
  </si>
  <si>
    <t>Шелеметьев Михаил</t>
  </si>
  <si>
    <t>Белякова Ирина</t>
  </si>
  <si>
    <t>1ю</t>
  </si>
  <si>
    <t>2ю</t>
  </si>
  <si>
    <t>б/р</t>
  </si>
  <si>
    <t>Киров</t>
  </si>
  <si>
    <t>Карпова Алёна</t>
  </si>
  <si>
    <t>Трапезников Егор</t>
  </si>
  <si>
    <t>Руденко Алина</t>
  </si>
  <si>
    <t>Ростов</t>
  </si>
  <si>
    <t>Гаврилова Ольга</t>
  </si>
  <si>
    <t>Тюмень</t>
  </si>
  <si>
    <t>Стафеева Елена</t>
  </si>
  <si>
    <t>Шиморин Степан</t>
  </si>
  <si>
    <t>Апатиты</t>
  </si>
  <si>
    <t>Шоприн Александр</t>
  </si>
  <si>
    <t>Соколов Виктор</t>
  </si>
  <si>
    <t>Потапов Виктор</t>
  </si>
  <si>
    <t>Воронин Максим</t>
  </si>
  <si>
    <t>Демяненко Татьяна</t>
  </si>
  <si>
    <t>Москва</t>
  </si>
  <si>
    <t>Андрианов Владимир</t>
  </si>
  <si>
    <t>Павлов Сергей</t>
  </si>
  <si>
    <t>Пустовая Татьяна</t>
  </si>
  <si>
    <t>Носкова Ольга</t>
  </si>
  <si>
    <t>Курсин Василий</t>
  </si>
  <si>
    <t>Тер-Минасян Арман</t>
  </si>
  <si>
    <t>С.-Петербург</t>
  </si>
  <si>
    <t>Станкевич Ольга</t>
  </si>
  <si>
    <t>Михайлов Александр</t>
  </si>
  <si>
    <t>Ильин Сергей</t>
  </si>
  <si>
    <t>Кауров Иван</t>
  </si>
  <si>
    <t>Кудрявин Пётр</t>
  </si>
  <si>
    <t>Кудрявин Иван</t>
  </si>
  <si>
    <t>Степанов Александр</t>
  </si>
  <si>
    <t>Уфа</t>
  </si>
  <si>
    <t>СДЮШОР №11</t>
  </si>
  <si>
    <t>Муратшина Юлия</t>
  </si>
  <si>
    <t>Якубовский Александр</t>
  </si>
  <si>
    <t>Белых Вячеслав</t>
  </si>
  <si>
    <t>Ижевск</t>
  </si>
  <si>
    <t>Соколов Владимир</t>
  </si>
  <si>
    <t>Кочурова Анна</t>
  </si>
  <si>
    <t>Манойлов Антон</t>
  </si>
  <si>
    <t>Н.Тагил</t>
  </si>
  <si>
    <t>Сварчевский Евгений</t>
  </si>
  <si>
    <t>Лиференко Константин</t>
  </si>
  <si>
    <t>Кондаков Александр</t>
  </si>
  <si>
    <t>Рогозин Иван</t>
  </si>
  <si>
    <t>Маликов Алексей</t>
  </si>
  <si>
    <t>Клуб им. Визбора</t>
  </si>
  <si>
    <t>СДЮШОР "Балт. берег"</t>
  </si>
  <si>
    <t>МС</t>
  </si>
  <si>
    <t>Важенин Степан</t>
  </si>
  <si>
    <t>Ушаков Михаил</t>
  </si>
  <si>
    <t>Иноземцев Егор</t>
  </si>
  <si>
    <t>Бархатов Денис</t>
  </si>
  <si>
    <t>Томеску Оксана</t>
  </si>
  <si>
    <t>М елеуз</t>
  </si>
  <si>
    <t>ДЮСШ</t>
  </si>
  <si>
    <t>Антипов Андрей</t>
  </si>
  <si>
    <t>Руденко Юрий</t>
  </si>
  <si>
    <t>Старых Елена</t>
  </si>
  <si>
    <t>Автющенко Татьяна</t>
  </si>
  <si>
    <t>Журавлёва Карина</t>
  </si>
  <si>
    <t>Дзюбук Максим</t>
  </si>
  <si>
    <t>"Ящерка"</t>
  </si>
  <si>
    <t>Клемин Алексей</t>
  </si>
  <si>
    <t>3ю</t>
  </si>
  <si>
    <t>Логиневский Василий</t>
  </si>
  <si>
    <t>Малащенко Даниил</t>
  </si>
  <si>
    <t>Курочкина Надежда</t>
  </si>
  <si>
    <t>Логиневская Александра</t>
  </si>
  <si>
    <t>Гамбаров Тимур</t>
  </si>
  <si>
    <t>Андреев Андрей</t>
  </si>
  <si>
    <t>Краснов Александр</t>
  </si>
  <si>
    <t>ДЮСШ-9</t>
  </si>
  <si>
    <t>Токарев Юрий</t>
  </si>
  <si>
    <t>Ксеневич Василина</t>
  </si>
  <si>
    <t>Низамутдинов Игорь</t>
  </si>
  <si>
    <t>Гилязев Денис</t>
  </si>
  <si>
    <t>Скребков Сергей</t>
  </si>
  <si>
    <t>Бекчурин Дмитрий</t>
  </si>
  <si>
    <t>Горшков Роман</t>
  </si>
  <si>
    <t>Васильева Юлия</t>
  </si>
  <si>
    <t>Золотарёва Елизавета</t>
  </si>
  <si>
    <t>Лыскова Анна</t>
  </si>
  <si>
    <t>ОАО"Апатит"</t>
  </si>
  <si>
    <t>Маров Алексей</t>
  </si>
  <si>
    <t>Тасмаев Станислав</t>
  </si>
  <si>
    <t>Щербаков Дмитрий</t>
  </si>
  <si>
    <t>Жандыбаев Алексей</t>
  </si>
  <si>
    <t>Шпир Денис</t>
  </si>
  <si>
    <t>Комаровских Павел</t>
  </si>
  <si>
    <t>Спицын Иван</t>
  </si>
  <si>
    <t>Спицын Михаил</t>
  </si>
  <si>
    <t>Елькин Павел</t>
  </si>
  <si>
    <t>Бобров Алексей</t>
  </si>
  <si>
    <t>Вайцеховский Евгений</t>
  </si>
  <si>
    <t>Давлетов Эдвард</t>
  </si>
  <si>
    <t>Сафиуллина Регина</t>
  </si>
  <si>
    <t>Вайцеховская Ксения</t>
  </si>
  <si>
    <t>Примеров Павел</t>
  </si>
  <si>
    <t>Чухарева Ксения</t>
  </si>
  <si>
    <t>Корнев Дмитрий</t>
  </si>
  <si>
    <t>Арбузов Сергей</t>
  </si>
  <si>
    <t>Боков Максим</t>
  </si>
  <si>
    <t>Попов Алексей</t>
  </si>
  <si>
    <t>Венедиктова Ольга</t>
  </si>
  <si>
    <t>Тимофеева Татьяна</t>
  </si>
  <si>
    <t>Ахметов Кирилл</t>
  </si>
  <si>
    <t>Маринин Михаил</t>
  </si>
  <si>
    <t>Антимонов Игорь</t>
  </si>
  <si>
    <t>Герасимчук Кирилл</t>
  </si>
  <si>
    <t>Ваганов Родион</t>
  </si>
  <si>
    <t>Евгеньев Антон</t>
  </si>
  <si>
    <t>Наговицын Константин</t>
  </si>
  <si>
    <t>Степанцев Сергей</t>
  </si>
  <si>
    <t>Авдеев Борис</t>
  </si>
  <si>
    <t>Виговский Борис</t>
  </si>
  <si>
    <t>Курбанов Руслан</t>
  </si>
  <si>
    <t>Колчанов Роман</t>
  </si>
  <si>
    <t>Андреева Екатерина</t>
  </si>
  <si>
    <t>Абрамова Светлана</t>
  </si>
  <si>
    <t>Тимофеева Ольга</t>
  </si>
  <si>
    <t>Демидова Елена</t>
  </si>
  <si>
    <t>Попова Наталья</t>
  </si>
  <si>
    <t>Тимонов Вадим</t>
  </si>
  <si>
    <t>Баннов Даниил</t>
  </si>
  <si>
    <t>Кузнецов Дмитрий</t>
  </si>
  <si>
    <t>Антимонов Павел</t>
  </si>
  <si>
    <t>Жилянин Евгений</t>
  </si>
  <si>
    <t>Комаров Владимир</t>
  </si>
  <si>
    <t>Борунов Арсений</t>
  </si>
  <si>
    <t>Трофимов Александр</t>
  </si>
  <si>
    <t>Амирханов Руслан</t>
  </si>
  <si>
    <t>Кузенков Никита</t>
  </si>
  <si>
    <t>Бердников Александр</t>
  </si>
  <si>
    <t>Афанасьев Александр</t>
  </si>
  <si>
    <t>Малышева Александра</t>
  </si>
  <si>
    <t>Букашкина Анастасия</t>
  </si>
  <si>
    <t>Попова Александра</t>
  </si>
  <si>
    <t>Тарасова Татьяна</t>
  </si>
  <si>
    <t>Тольятти</t>
  </si>
  <si>
    <t>Яковлев Денис</t>
  </si>
  <si>
    <t>Дербенцев Илья</t>
  </si>
  <si>
    <t>Миасс</t>
  </si>
  <si>
    <t>Савиных Константин</t>
  </si>
  <si>
    <t>Захаров Олег</t>
  </si>
  <si>
    <t>Грибанов Михаил</t>
  </si>
  <si>
    <t>Хивренко Кирилл</t>
  </si>
  <si>
    <t>Аюпов Денис</t>
  </si>
  <si>
    <t>Абдрахманов Сергей</t>
  </si>
  <si>
    <t>Алексеева Ксения</t>
  </si>
  <si>
    <t>Чешуина Дарья</t>
  </si>
  <si>
    <t>Байс Екатерина</t>
  </si>
  <si>
    <t>Саулевич Марина</t>
  </si>
  <si>
    <t>Шарафутдинов Дмитрий</t>
  </si>
  <si>
    <t>Коркино</t>
  </si>
  <si>
    <t>Бузуев Михаил</t>
  </si>
  <si>
    <t>Хакимов Мансур</t>
  </si>
  <si>
    <t>Панов Сергей</t>
  </si>
  <si>
    <t>Княжук Максим</t>
  </si>
  <si>
    <t>Панов Дмитрий</t>
  </si>
  <si>
    <t>Окольничников Игорь</t>
  </si>
  <si>
    <t>Бузуев Александр</t>
  </si>
  <si>
    <t>Козлов Василий</t>
  </si>
  <si>
    <t>Красноярск</t>
  </si>
  <si>
    <t>Теплых Михаил</t>
  </si>
  <si>
    <t>Сюткин Александр</t>
  </si>
  <si>
    <t>Бельчиков Алексей</t>
  </si>
  <si>
    <t>Козлов Виктор</t>
  </si>
  <si>
    <t>Зайцев Евгений</t>
  </si>
  <si>
    <t>Васильева Анастасия</t>
  </si>
  <si>
    <t>Черешнева Яна</t>
  </si>
  <si>
    <t>Полехина Ксения</t>
  </si>
  <si>
    <t>Новосёлова Анастасия</t>
  </si>
  <si>
    <t>Клочнев Дмитрий</t>
  </si>
  <si>
    <t>Малов Алексей</t>
  </si>
  <si>
    <t>Цыганков Александр</t>
  </si>
  <si>
    <t>Мудрецов Вадим</t>
  </si>
  <si>
    <t>Попов Иван</t>
  </si>
  <si>
    <t>ДЮСШ "Озерки"</t>
  </si>
  <si>
    <t>Попков Ярослав</t>
  </si>
  <si>
    <t>Загребнев Сергей</t>
  </si>
  <si>
    <t>Гатчина</t>
  </si>
  <si>
    <t>ДЮСШ-2</t>
  </si>
  <si>
    <t>Баженова Мария</t>
  </si>
  <si>
    <t>Круглякова Мария</t>
  </si>
  <si>
    <t>Степанова Мария</t>
  </si>
  <si>
    <t>Шестаков Алексей</t>
  </si>
  <si>
    <t>Ануфриев Максим</t>
  </si>
  <si>
    <t>Шехонин Роман</t>
  </si>
  <si>
    <t>Трибунская Ксения</t>
  </si>
  <si>
    <t>Зыков Степан</t>
  </si>
  <si>
    <t>Соколов Евгений</t>
  </si>
  <si>
    <t>Кириши</t>
  </si>
  <si>
    <t>"Ассоль КИНЕФ"</t>
  </si>
  <si>
    <t>Павлов Евгений</t>
  </si>
  <si>
    <t>Конопацкий Игорь</t>
  </si>
  <si>
    <t>Груздев Владимир</t>
  </si>
  <si>
    <t>Кривошенцев Максим</t>
  </si>
  <si>
    <t>Гранатов Александр</t>
  </si>
  <si>
    <t>Александров Игорь</t>
  </si>
  <si>
    <t>Коваленко Даниил</t>
  </si>
  <si>
    <t>Савельев Юрий</t>
  </si>
  <si>
    <t>Ляшев Владимир</t>
  </si>
  <si>
    <t>Губкинский</t>
  </si>
  <si>
    <t>Глушко Юлия</t>
  </si>
  <si>
    <t>Гадиева Лейсан</t>
  </si>
  <si>
    <t>Вашкина Юлия</t>
  </si>
  <si>
    <t>Галлямова Анна</t>
  </si>
  <si>
    <t>СДЮШОР "Виктория"</t>
  </si>
  <si>
    <t>Логинова Алёна</t>
  </si>
  <si>
    <t>Уткин Михаил</t>
  </si>
  <si>
    <t>Арзамасцева Татьяна</t>
  </si>
  <si>
    <t>Малкова Яна</t>
  </si>
  <si>
    <t>Фёдорова Евгения</t>
  </si>
  <si>
    <t>Кисельникова Елизавета</t>
  </si>
  <si>
    <t>Малков Михаил</t>
  </si>
  <si>
    <t>Сурин Александр</t>
  </si>
  <si>
    <t>Галлямова Надежда</t>
  </si>
  <si>
    <t>Носаль Александра</t>
  </si>
  <si>
    <t>Заводова Евгения</t>
  </si>
  <si>
    <t>Черняева Марина</t>
  </si>
  <si>
    <t>Куликова Анна</t>
  </si>
  <si>
    <t>Иванова Ангелина</t>
  </si>
  <si>
    <t>Некрасов Максим</t>
  </si>
  <si>
    <t>Мухутдинов Евгений</t>
  </si>
  <si>
    <t>Бабак Николай</t>
  </si>
  <si>
    <t>Костромин Роман</t>
  </si>
  <si>
    <t>Фёдоров Михаил</t>
  </si>
  <si>
    <t>Иконников Олег</t>
  </si>
  <si>
    <t>Дэви Сергей</t>
  </si>
  <si>
    <t>Головина Екатерина</t>
  </si>
  <si>
    <t>Головина Александра</t>
  </si>
  <si>
    <t>Пархоменко Инна</t>
  </si>
  <si>
    <t>Минькин Александр</t>
  </si>
  <si>
    <t>Калининград</t>
  </si>
  <si>
    <t>ОС ДЮСШОР</t>
  </si>
  <si>
    <t>Колентеева Ксения</t>
  </si>
  <si>
    <t>Смирнов Олег</t>
  </si>
  <si>
    <t>Колембет Валерий</t>
  </si>
  <si>
    <t>Азаев Владимир</t>
  </si>
  <si>
    <t>Галахов Александр</t>
  </si>
  <si>
    <t>Данилова Евгения</t>
  </si>
  <si>
    <t>Камышов Пётр</t>
  </si>
  <si>
    <t>Вихрова Василина</t>
  </si>
  <si>
    <t>Лысова Виктория</t>
  </si>
  <si>
    <t>Забабурин Роман</t>
  </si>
  <si>
    <t>Николаев Сергей</t>
  </si>
  <si>
    <t>СДЮШОР ГВС</t>
  </si>
  <si>
    <t>Козлов Андрей</t>
  </si>
  <si>
    <t>Тужилкин Александр</t>
  </si>
  <si>
    <t>Скачков Егор</t>
  </si>
  <si>
    <t>Суевалов Денис</t>
  </si>
  <si>
    <t>Токарев Игорь</t>
  </si>
  <si>
    <t>Новицкий Юрий</t>
  </si>
  <si>
    <t>Шелегеда Юлия</t>
  </si>
  <si>
    <t>Костерин Александр</t>
  </si>
  <si>
    <t>Павлишина Оксана</t>
  </si>
  <si>
    <t>Иванов Владимир</t>
  </si>
  <si>
    <t>Ципилев Николай</t>
  </si>
  <si>
    <t>Матвеев Илья</t>
  </si>
  <si>
    <t>Байгозин Данил</t>
  </si>
  <si>
    <t>Четверня Дмитрий</t>
  </si>
  <si>
    <t>Томин Виталий</t>
  </si>
  <si>
    <t>Яблонский Леонид</t>
  </si>
  <si>
    <t>Неволина Елена</t>
  </si>
  <si>
    <t>Байгозин Никита</t>
  </si>
  <si>
    <t>Валиев Владислав</t>
  </si>
  <si>
    <t>Новосёлов Александр</t>
  </si>
  <si>
    <t>Бармашов Андрей</t>
  </si>
  <si>
    <t>Анохина Екатерина</t>
  </si>
  <si>
    <t>Мальбин Андрей</t>
  </si>
  <si>
    <t>Цевин Павел</t>
  </si>
  <si>
    <t>ЦВР "Синяя птица"</t>
  </si>
  <si>
    <t>Дьяченко Даниил</t>
  </si>
  <si>
    <t>Степаньков Александр</t>
  </si>
  <si>
    <t>Иванов Пётр</t>
  </si>
  <si>
    <t>Яковлев Максим</t>
  </si>
  <si>
    <t>Левашенко Антон</t>
  </si>
  <si>
    <t>ДДС</t>
  </si>
  <si>
    <t>Гладышев Андрей</t>
  </si>
  <si>
    <t>Юрков Антон</t>
  </si>
  <si>
    <t>Зотов Игорь</t>
  </si>
  <si>
    <t>Балыбердина Светлана</t>
  </si>
  <si>
    <t>Никитина Ксения</t>
  </si>
  <si>
    <t>Агафонова Мария</t>
  </si>
  <si>
    <t>Антонов Дмитрий</t>
  </si>
  <si>
    <t>"Вертикаль"</t>
  </si>
  <si>
    <t>Никитин Арсений</t>
  </si>
  <si>
    <t>Даниленко Екатерина</t>
  </si>
  <si>
    <t>Снопов Станислав</t>
  </si>
  <si>
    <t>Соболев Илья</t>
  </si>
  <si>
    <t>Кропп Виктория</t>
  </si>
  <si>
    <t>СДЮШОР "Атлет"</t>
  </si>
  <si>
    <t>Шмакова Александра</t>
  </si>
  <si>
    <t>Садовникова Ольга</t>
  </si>
  <si>
    <t>Серебрянная Ася</t>
  </si>
  <si>
    <t>Кирсанов Любомир</t>
  </si>
  <si>
    <t>Кобзарь Андрей</t>
  </si>
  <si>
    <t>Радолицкий Глеб</t>
  </si>
  <si>
    <t>Поздеева Екатерина</t>
  </si>
  <si>
    <t>Новосибирск</t>
  </si>
  <si>
    <t>ДЮСШ СО РАН</t>
  </si>
  <si>
    <t>Поздеев Александр</t>
  </si>
  <si>
    <t>Гой Юрий</t>
  </si>
  <si>
    <t>Чаюн Игорь</t>
  </si>
  <si>
    <t>Гоголь Михаил</t>
  </si>
  <si>
    <t>ДТДЮ</t>
  </si>
  <si>
    <t>Суворова Антонина</t>
  </si>
  <si>
    <t>Смирнов Юрий</t>
  </si>
  <si>
    <t>Щервянин Алексей</t>
  </si>
  <si>
    <t>Крышкин Виталий</t>
  </si>
  <si>
    <t>Шестов Сергей</t>
  </si>
  <si>
    <t>Рогунцова Екатерина</t>
  </si>
  <si>
    <t>Саратов</t>
  </si>
  <si>
    <t>Чернышова Инна</t>
  </si>
  <si>
    <t>Михайлов Алексей</t>
  </si>
  <si>
    <t>Маламид Евгения</t>
  </si>
  <si>
    <t>Воронеж</t>
  </si>
  <si>
    <t>Оганджанян Евгения</t>
  </si>
  <si>
    <t>Радьков Антон</t>
  </si>
  <si>
    <t>Деревенских Артём</t>
  </si>
  <si>
    <t>Кобелев Андрей</t>
  </si>
  <si>
    <t>Чудинов Павел</t>
  </si>
  <si>
    <t>Гайдамакина Алина</t>
  </si>
  <si>
    <t>Тонких Анна</t>
  </si>
  <si>
    <t>Шаталова Ника</t>
  </si>
  <si>
    <t>СПбГТУ</t>
  </si>
  <si>
    <t>Шубников Артём</t>
  </si>
  <si>
    <t>Сосновый Бор</t>
  </si>
  <si>
    <t>Акимов Антон</t>
  </si>
  <si>
    <t>Поздняков Игорь</t>
  </si>
  <si>
    <t>Халтуннен Антон</t>
  </si>
  <si>
    <t>МГДД(Ю)Т</t>
  </si>
  <si>
    <t>Ахметова Аделина</t>
  </si>
  <si>
    <t>"Алькор"</t>
  </si>
  <si>
    <t>Скобелева Наталья</t>
  </si>
  <si>
    <t>Нигманов Зуфар</t>
  </si>
  <si>
    <t>Шмонин Александр</t>
  </si>
  <si>
    <t>Девляшов Сергей</t>
  </si>
  <si>
    <t>Сергеев Артём</t>
  </si>
  <si>
    <t>Кокорин Станислав</t>
  </si>
  <si>
    <t>Шмонин Иван</t>
  </si>
  <si>
    <t>Дуплинский Георгий</t>
  </si>
  <si>
    <t>Новокузнецк</t>
  </si>
  <si>
    <t>ДЮСШ "Грань"</t>
  </si>
  <si>
    <t>Марова Анна</t>
  </si>
  <si>
    <t>Северодвинск</t>
  </si>
  <si>
    <t>С/К "Север"</t>
  </si>
  <si>
    <t>Баранова Татьяна</t>
  </si>
  <si>
    <t>Носкова Елена</t>
  </si>
  <si>
    <t>Михайлова Мария</t>
  </si>
  <si>
    <t>Блохина Алёна</t>
  </si>
  <si>
    <t>Кудрявцев Павел</t>
  </si>
  <si>
    <t>Рига</t>
  </si>
  <si>
    <t>"НЕВСКИЕ ВЕРТИКАЛИ - 2003"</t>
  </si>
  <si>
    <t>Город</t>
  </si>
  <si>
    <t>Команда</t>
  </si>
  <si>
    <t>Г.р.</t>
  </si>
  <si>
    <t>Разряд</t>
  </si>
  <si>
    <t>Младшие юноши. Трудность. 1/4 финала -  трасса №1</t>
  </si>
  <si>
    <t>Младшие юноши. Трудность. 1/4 финала -  трасса №2</t>
  </si>
  <si>
    <t>Калниня Эльза</t>
  </si>
  <si>
    <t>Шмите Даце</t>
  </si>
  <si>
    <t>Сосновска Анна</t>
  </si>
  <si>
    <t xml:space="preserve">Симсоне Аделе </t>
  </si>
  <si>
    <t xml:space="preserve">Огурцов Дмитрий </t>
  </si>
  <si>
    <t xml:space="preserve">Красанов Юрий </t>
  </si>
  <si>
    <t xml:space="preserve">Ругенс Роланд </t>
  </si>
  <si>
    <t>Савалов Вячеслав</t>
  </si>
  <si>
    <t>Андреенко Екатерина</t>
  </si>
  <si>
    <t>Наумов Александр</t>
  </si>
  <si>
    <t>Начаров Михаил</t>
  </si>
  <si>
    <t>Киселёв Антон</t>
  </si>
  <si>
    <t>Скрипов Анатолий</t>
  </si>
  <si>
    <t>Насыров Радион</t>
  </si>
  <si>
    <t>ТОР</t>
  </si>
  <si>
    <t>ПРОТОКОЛ РЕЗУЛЬТАТОВ</t>
  </si>
  <si>
    <t>н/я</t>
  </si>
  <si>
    <t>10,50+</t>
  </si>
  <si>
    <t>10,50-</t>
  </si>
  <si>
    <t>10,00+</t>
  </si>
  <si>
    <t>9,00+</t>
  </si>
  <si>
    <t>7,00+</t>
  </si>
  <si>
    <t>4,50+</t>
  </si>
  <si>
    <t>Место</t>
  </si>
  <si>
    <t>12,60-</t>
  </si>
  <si>
    <t>11,00+</t>
  </si>
  <si>
    <t>10,70-</t>
  </si>
  <si>
    <t>10,70+</t>
  </si>
  <si>
    <t>8,50+</t>
  </si>
  <si>
    <t>8,10+</t>
  </si>
  <si>
    <t>1,50+</t>
  </si>
  <si>
    <t>8,50-</t>
  </si>
  <si>
    <t>6,50+</t>
  </si>
  <si>
    <t>6,50-</t>
  </si>
  <si>
    <t>6,00-</t>
  </si>
  <si>
    <t>5,70+</t>
  </si>
  <si>
    <t>5,00-</t>
  </si>
  <si>
    <t>4,70+</t>
  </si>
  <si>
    <t>Фамилия, имя</t>
  </si>
  <si>
    <t>1/2 финала</t>
  </si>
  <si>
    <t>1/4 финала</t>
  </si>
  <si>
    <t>Вып.раз.</t>
  </si>
  <si>
    <t>1\2 финала</t>
  </si>
  <si>
    <t>ОКСДЮШОР №8</t>
  </si>
  <si>
    <t>н\я</t>
  </si>
  <si>
    <t>12,00-</t>
  </si>
  <si>
    <t>9,00-</t>
  </si>
  <si>
    <t>8,00+</t>
  </si>
  <si>
    <t>6,00+</t>
  </si>
  <si>
    <t>4,00+</t>
  </si>
  <si>
    <t>4,00-</t>
  </si>
  <si>
    <t>3,50+</t>
  </si>
  <si>
    <t>2,50-</t>
  </si>
  <si>
    <t>2,00+</t>
  </si>
  <si>
    <t>11,50+</t>
  </si>
  <si>
    <t>10,00-</t>
  </si>
  <si>
    <t>9,50+</t>
  </si>
  <si>
    <t>9,50-</t>
  </si>
  <si>
    <t>5,00+</t>
  </si>
  <si>
    <t>2,70-</t>
  </si>
  <si>
    <t>13,50-</t>
  </si>
  <si>
    <t>12,20-</t>
  </si>
  <si>
    <t>12,00+</t>
  </si>
  <si>
    <t>8,60+</t>
  </si>
  <si>
    <t>7,30-</t>
  </si>
  <si>
    <t>5,90+</t>
  </si>
  <si>
    <t>5,30+</t>
  </si>
  <si>
    <t>3,90-</t>
  </si>
  <si>
    <t>3,00+</t>
  </si>
  <si>
    <t>2,70+</t>
  </si>
  <si>
    <t>2,30+</t>
  </si>
  <si>
    <t>1\4 финала</t>
  </si>
  <si>
    <t>СДЮШОР</t>
  </si>
  <si>
    <t>ДЮСТШ "РОСТО"</t>
  </si>
  <si>
    <t>ЦСТиТ</t>
  </si>
  <si>
    <t>ДДЮТиЭ "Ювента"</t>
  </si>
  <si>
    <t>ЦДЮТ</t>
  </si>
  <si>
    <t>ЦДТиТ</t>
  </si>
  <si>
    <t>11,00-</t>
  </si>
  <si>
    <t>8,00-</t>
  </si>
  <si>
    <t>5,50+</t>
  </si>
  <si>
    <t>4,50-</t>
  </si>
  <si>
    <t>12,60+</t>
  </si>
  <si>
    <t>8,20-</t>
  </si>
  <si>
    <t>5,70-</t>
  </si>
  <si>
    <t>5,50-</t>
  </si>
  <si>
    <t>4,20-</t>
  </si>
  <si>
    <t>3,50-</t>
  </si>
  <si>
    <t>13,00-</t>
  </si>
  <si>
    <t>11,50-</t>
  </si>
  <si>
    <t>12,50+</t>
  </si>
  <si>
    <t>7,70+</t>
  </si>
  <si>
    <t>7,00-</t>
  </si>
  <si>
    <t>16,50-</t>
  </si>
  <si>
    <t>16,00+</t>
  </si>
  <si>
    <t>16,00-</t>
  </si>
  <si>
    <t>12,50-</t>
  </si>
  <si>
    <t>Финал</t>
  </si>
  <si>
    <t>13,50+</t>
  </si>
  <si>
    <t>14,00-</t>
  </si>
  <si>
    <t>Подростки девочки. Трудность.</t>
  </si>
  <si>
    <t>Бурыкина Марина</t>
  </si>
  <si>
    <t>Старшие девушки. Трудность.</t>
  </si>
  <si>
    <t>5-10 января 2003г.</t>
  </si>
  <si>
    <t>г.Санкт-Петербург</t>
  </si>
  <si>
    <t>13,70-</t>
  </si>
  <si>
    <t>7,50-</t>
  </si>
  <si>
    <t>15,50-</t>
  </si>
  <si>
    <t>14,50+</t>
  </si>
  <si>
    <t>15,50+</t>
  </si>
  <si>
    <t>СДЮШОР №10</t>
  </si>
  <si>
    <t>С.финал</t>
  </si>
  <si>
    <t>Мальчики-подростки. Трудность.</t>
  </si>
  <si>
    <t>Мес то</t>
  </si>
  <si>
    <t>Старшие юноши. Трудность. Трасса 1</t>
  </si>
  <si>
    <t>Старшие юноши. Трудность. Трасса 2</t>
  </si>
  <si>
    <t>13,00+</t>
  </si>
  <si>
    <t>-</t>
  </si>
  <si>
    <t>Подростки мальчики. Трудность. Трасса №1</t>
  </si>
  <si>
    <t>Подростки мальчики. Трудность. Трасса №2</t>
  </si>
  <si>
    <t>17,00+</t>
  </si>
  <si>
    <t>Младшие девушки. Трудность.</t>
  </si>
  <si>
    <t>Младшие юноши. Трудность. Финал.</t>
  </si>
  <si>
    <t>18,00+</t>
  </si>
  <si>
    <t>Старшие юноши. Трудность. Финал.</t>
  </si>
  <si>
    <t>21,5-+</t>
  </si>
  <si>
    <t>16,50+</t>
  </si>
  <si>
    <t>Вып. раз.</t>
  </si>
  <si>
    <t>Зам.гл.судьи по виду: Богомолов Г.К.</t>
  </si>
  <si>
    <t>ВАЗ</t>
  </si>
  <si>
    <t>ДДТ</t>
  </si>
  <si>
    <t>Зам.гл.судья:Богомолов Г.К</t>
  </si>
  <si>
    <t>Зам.гл.по виду: Богомолов Г.К.</t>
  </si>
  <si>
    <t>Зам.гл.судьи по виду: Соловарова Е.В.</t>
  </si>
  <si>
    <t>Зам.гл.судьи повиду: Богомолов Г.К.</t>
  </si>
  <si>
    <t>Зам.гл.судьи по виду: Богомолов Г.Е.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</si>
</sst>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2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2" fontId="0" fillId="0" borderId="4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 horizontal="right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0</xdr:rowOff>
    </xdr:from>
    <xdr:to>
      <xdr:col>2</xdr:col>
      <xdr:colOff>123825</xdr:colOff>
      <xdr:row>47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4800" y="6800850"/>
          <a:ext cx="15716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Гл.судья:
Гл.секретарь:</a:t>
          </a:r>
        </a:p>
      </xdr:txBody>
    </xdr:sp>
    <xdr:clientData/>
  </xdr:twoCellAnchor>
  <xdr:twoCellAnchor>
    <xdr:from>
      <xdr:col>7</xdr:col>
      <xdr:colOff>85725</xdr:colOff>
      <xdr:row>44</xdr:row>
      <xdr:rowOff>19050</xdr:rowOff>
    </xdr:from>
    <xdr:to>
      <xdr:col>16</xdr:col>
      <xdr:colOff>428625</xdr:colOff>
      <xdr:row>47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95850" y="6819900"/>
          <a:ext cx="17430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Кауров В.О.
Могучая Т.В.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75" zoomScaleNormal="75" zoomScaleSheetLayoutView="75" workbookViewId="0" topLeftCell="A34">
      <selection activeCell="A34" sqref="A34"/>
    </sheetView>
  </sheetViews>
  <sheetFormatPr defaultColWidth="9.00390625" defaultRowHeight="12.75"/>
  <cols>
    <col min="1" max="1" width="5.00390625" style="1" customWidth="1"/>
    <col min="2" max="2" width="19.625" style="0" customWidth="1"/>
    <col min="3" max="3" width="12.00390625" style="0" bestFit="1" customWidth="1"/>
    <col min="4" max="4" width="16.875" style="0" customWidth="1"/>
    <col min="5" max="5" width="4.875" style="1" customWidth="1"/>
    <col min="6" max="6" width="7.75390625" style="1" customWidth="1"/>
    <col min="7" max="8" width="8.625" style="0" customWidth="1"/>
    <col min="9" max="9" width="7.00390625" style="0" customWidth="1"/>
    <col min="10" max="10" width="9.25390625" style="0" customWidth="1"/>
    <col min="11" max="11" width="5.00390625" style="1" customWidth="1"/>
  </cols>
  <sheetData>
    <row r="1" spans="2:8" ht="3" customHeight="1">
      <c r="B1" s="99"/>
      <c r="C1" s="99"/>
      <c r="D1" s="99"/>
      <c r="E1" s="99"/>
      <c r="F1" s="99"/>
      <c r="G1" s="99"/>
      <c r="H1" s="99"/>
    </row>
    <row r="2" spans="1:11" ht="12.75" customHeight="1">
      <c r="A2" s="99" t="s">
        <v>383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2.75">
      <c r="A3" s="102" t="s">
        <v>480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2:7" ht="1.5" customHeight="1">
      <c r="B4" s="16"/>
      <c r="C4" s="16"/>
      <c r="D4" s="16"/>
      <c r="E4" s="16"/>
      <c r="F4" s="16"/>
      <c r="G4" s="16"/>
    </row>
    <row r="5" spans="1:10" ht="12.75">
      <c r="A5" s="2" t="s">
        <v>503</v>
      </c>
      <c r="J5" s="70"/>
    </row>
    <row r="6" spans="1:11" s="73" customFormat="1" ht="25.5">
      <c r="A6" s="74" t="s">
        <v>391</v>
      </c>
      <c r="B6" s="74" t="s">
        <v>406</v>
      </c>
      <c r="C6" s="74" t="s">
        <v>362</v>
      </c>
      <c r="D6" s="74" t="s">
        <v>363</v>
      </c>
      <c r="E6" s="74" t="s">
        <v>364</v>
      </c>
      <c r="F6" s="74" t="s">
        <v>365</v>
      </c>
      <c r="G6" s="74" t="s">
        <v>439</v>
      </c>
      <c r="H6" s="74" t="s">
        <v>410</v>
      </c>
      <c r="I6" s="74" t="s">
        <v>465</v>
      </c>
      <c r="J6" s="82" t="s">
        <v>479</v>
      </c>
      <c r="K6" s="52" t="s">
        <v>495</v>
      </c>
    </row>
    <row r="7" spans="1:11" ht="12.75">
      <c r="A7" s="8">
        <v>1</v>
      </c>
      <c r="B7" s="9" t="s">
        <v>37</v>
      </c>
      <c r="C7" s="9" t="s">
        <v>38</v>
      </c>
      <c r="D7" s="9" t="s">
        <v>478</v>
      </c>
      <c r="E7" s="8">
        <v>90</v>
      </c>
      <c r="F7" s="8" t="s">
        <v>2</v>
      </c>
      <c r="G7" s="8" t="s">
        <v>382</v>
      </c>
      <c r="H7" s="17" t="s">
        <v>382</v>
      </c>
      <c r="I7" s="17" t="s">
        <v>463</v>
      </c>
      <c r="J7" s="5" t="s">
        <v>484</v>
      </c>
      <c r="K7" s="5">
        <v>1</v>
      </c>
    </row>
    <row r="8" spans="1:11" ht="13.5" thickBot="1">
      <c r="A8" s="27">
        <v>2</v>
      </c>
      <c r="B8" s="28" t="s">
        <v>41</v>
      </c>
      <c r="C8" s="28" t="s">
        <v>38</v>
      </c>
      <c r="D8" s="28" t="s">
        <v>39</v>
      </c>
      <c r="E8" s="27">
        <v>90</v>
      </c>
      <c r="F8" s="27" t="s">
        <v>2</v>
      </c>
      <c r="G8" s="86" t="s">
        <v>382</v>
      </c>
      <c r="H8" s="87" t="s">
        <v>382</v>
      </c>
      <c r="I8" s="24" t="s">
        <v>463</v>
      </c>
      <c r="J8" s="62" t="s">
        <v>456</v>
      </c>
      <c r="K8" s="62">
        <v>1</v>
      </c>
    </row>
    <row r="9" spans="1:11" ht="12.75">
      <c r="A9" s="26">
        <v>3</v>
      </c>
      <c r="B9" s="56" t="s">
        <v>174</v>
      </c>
      <c r="C9" s="56" t="s">
        <v>170</v>
      </c>
      <c r="D9" s="56" t="s">
        <v>440</v>
      </c>
      <c r="E9" s="26">
        <v>90</v>
      </c>
      <c r="F9" s="26" t="s">
        <v>2</v>
      </c>
      <c r="G9" s="57" t="s">
        <v>382</v>
      </c>
      <c r="H9" s="85" t="s">
        <v>382</v>
      </c>
      <c r="I9" s="21" t="s">
        <v>477</v>
      </c>
      <c r="J9" s="89"/>
      <c r="K9" s="61">
        <v>1</v>
      </c>
    </row>
    <row r="10" spans="1:11" ht="12.75">
      <c r="A10" s="8">
        <v>3</v>
      </c>
      <c r="B10" s="9" t="s">
        <v>29</v>
      </c>
      <c r="C10" s="9" t="s">
        <v>23</v>
      </c>
      <c r="D10" s="30" t="s">
        <v>79</v>
      </c>
      <c r="E10" s="8">
        <v>92</v>
      </c>
      <c r="F10" s="8" t="s">
        <v>2</v>
      </c>
      <c r="G10" s="8" t="s">
        <v>382</v>
      </c>
      <c r="H10" s="71" t="s">
        <v>382</v>
      </c>
      <c r="I10" s="17" t="s">
        <v>477</v>
      </c>
      <c r="J10" s="72"/>
      <c r="K10" s="5">
        <v>1</v>
      </c>
    </row>
    <row r="11" spans="1:11" ht="12.75">
      <c r="A11" s="8">
        <v>5</v>
      </c>
      <c r="B11" s="9" t="s">
        <v>327</v>
      </c>
      <c r="C11" s="9" t="s">
        <v>324</v>
      </c>
      <c r="D11" s="9" t="s">
        <v>293</v>
      </c>
      <c r="E11" s="8">
        <v>90</v>
      </c>
      <c r="F11" s="8" t="s">
        <v>2</v>
      </c>
      <c r="G11" s="10" t="s">
        <v>382</v>
      </c>
      <c r="H11" s="71" t="s">
        <v>382</v>
      </c>
      <c r="I11" s="17" t="s">
        <v>476</v>
      </c>
      <c r="J11" s="72"/>
      <c r="K11" s="5">
        <v>1</v>
      </c>
    </row>
    <row r="12" spans="1:11" ht="12.75">
      <c r="A12" s="8">
        <v>6</v>
      </c>
      <c r="B12" s="4" t="s">
        <v>310</v>
      </c>
      <c r="C12" s="4" t="s">
        <v>307</v>
      </c>
      <c r="D12" s="29" t="s">
        <v>308</v>
      </c>
      <c r="E12" s="3">
        <v>90</v>
      </c>
      <c r="F12" s="3">
        <v>1</v>
      </c>
      <c r="G12" s="42" t="s">
        <v>382</v>
      </c>
      <c r="H12" s="17" t="s">
        <v>462</v>
      </c>
      <c r="I12" s="17" t="s">
        <v>466</v>
      </c>
      <c r="J12" s="72"/>
      <c r="K12" s="5">
        <v>1</v>
      </c>
    </row>
    <row r="13" spans="1:11" ht="12.75">
      <c r="A13" s="8">
        <v>7</v>
      </c>
      <c r="B13" s="9" t="s">
        <v>21</v>
      </c>
      <c r="C13" s="9" t="s">
        <v>17</v>
      </c>
      <c r="D13" s="30" t="s">
        <v>90</v>
      </c>
      <c r="E13" s="8">
        <v>90</v>
      </c>
      <c r="F13" s="8">
        <v>1</v>
      </c>
      <c r="G13" s="8" t="s">
        <v>382</v>
      </c>
      <c r="H13" s="17" t="s">
        <v>461</v>
      </c>
      <c r="I13" s="17" t="s">
        <v>413</v>
      </c>
      <c r="J13" s="72"/>
      <c r="K13" s="5">
        <v>1</v>
      </c>
    </row>
    <row r="14" spans="1:11" ht="13.5" thickBot="1">
      <c r="A14" s="27">
        <v>8</v>
      </c>
      <c r="B14" s="23" t="s">
        <v>245</v>
      </c>
      <c r="C14" s="23" t="s">
        <v>241</v>
      </c>
      <c r="D14" s="23" t="s">
        <v>242</v>
      </c>
      <c r="E14" s="22">
        <v>90</v>
      </c>
      <c r="F14" s="22">
        <v>1</v>
      </c>
      <c r="G14" s="24" t="s">
        <v>382</v>
      </c>
      <c r="H14" s="24" t="s">
        <v>462</v>
      </c>
      <c r="I14" s="24">
        <v>11</v>
      </c>
      <c r="J14" s="65"/>
      <c r="K14" s="62">
        <v>1</v>
      </c>
    </row>
    <row r="15" spans="1:11" ht="12.75">
      <c r="A15" s="61">
        <v>9</v>
      </c>
      <c r="B15" s="56" t="s">
        <v>155</v>
      </c>
      <c r="C15" s="56" t="s">
        <v>149</v>
      </c>
      <c r="D15" s="67" t="s">
        <v>444</v>
      </c>
      <c r="E15" s="26">
        <v>90</v>
      </c>
      <c r="F15" s="26" t="s">
        <v>2</v>
      </c>
      <c r="G15" s="26" t="s">
        <v>382</v>
      </c>
      <c r="H15" s="21" t="s">
        <v>463</v>
      </c>
      <c r="I15" s="66"/>
      <c r="J15" s="66"/>
      <c r="K15" s="61">
        <v>1</v>
      </c>
    </row>
    <row r="16" spans="1:11" ht="12.75">
      <c r="A16" s="5">
        <v>10</v>
      </c>
      <c r="B16" s="4" t="s">
        <v>272</v>
      </c>
      <c r="C16" s="4" t="s">
        <v>1</v>
      </c>
      <c r="D16" s="4" t="s">
        <v>254</v>
      </c>
      <c r="E16" s="3">
        <v>91</v>
      </c>
      <c r="F16" s="3">
        <v>1</v>
      </c>
      <c r="G16" s="17" t="s">
        <v>382</v>
      </c>
      <c r="H16" s="17">
        <v>13.5</v>
      </c>
      <c r="I16" s="13"/>
      <c r="J16" s="13"/>
      <c r="K16" s="5">
        <v>1</v>
      </c>
    </row>
    <row r="17" spans="1:11" ht="12.75">
      <c r="A17" s="5">
        <v>11</v>
      </c>
      <c r="B17" s="9" t="s">
        <v>274</v>
      </c>
      <c r="C17" s="9" t="s">
        <v>1</v>
      </c>
      <c r="D17" s="9" t="s">
        <v>254</v>
      </c>
      <c r="E17" s="8">
        <v>90</v>
      </c>
      <c r="F17" s="8" t="s">
        <v>2</v>
      </c>
      <c r="G17" s="17" t="s">
        <v>393</v>
      </c>
      <c r="H17" s="17" t="s">
        <v>428</v>
      </c>
      <c r="I17" s="13"/>
      <c r="J17" s="13"/>
      <c r="K17" s="5">
        <v>1</v>
      </c>
    </row>
    <row r="18" spans="1:11" ht="12.75">
      <c r="A18" s="5">
        <v>11</v>
      </c>
      <c r="B18" s="4" t="s">
        <v>167</v>
      </c>
      <c r="C18" s="4" t="s">
        <v>161</v>
      </c>
      <c r="D18" s="29" t="s">
        <v>442</v>
      </c>
      <c r="E18" s="3">
        <v>90</v>
      </c>
      <c r="F18" s="3">
        <v>1</v>
      </c>
      <c r="G18" s="17" t="s">
        <v>393</v>
      </c>
      <c r="H18" s="17" t="s">
        <v>428</v>
      </c>
      <c r="I18" s="13"/>
      <c r="J18" s="13"/>
      <c r="K18" s="5">
        <v>1</v>
      </c>
    </row>
    <row r="19" spans="1:11" ht="12.75">
      <c r="A19" s="5">
        <v>13</v>
      </c>
      <c r="B19" s="4" t="s">
        <v>236</v>
      </c>
      <c r="C19" s="4" t="s">
        <v>1</v>
      </c>
      <c r="D19" s="29" t="s">
        <v>215</v>
      </c>
      <c r="E19" s="3">
        <v>90</v>
      </c>
      <c r="F19" s="3">
        <v>1</v>
      </c>
      <c r="G19" s="42">
        <v>10.4</v>
      </c>
      <c r="H19" s="17">
        <v>13</v>
      </c>
      <c r="I19" s="13"/>
      <c r="J19" s="13"/>
      <c r="K19" s="5">
        <v>1</v>
      </c>
    </row>
    <row r="20" spans="1:11" ht="12.75">
      <c r="A20" s="5">
        <v>14</v>
      </c>
      <c r="B20" s="9" t="s">
        <v>277</v>
      </c>
      <c r="C20" s="9" t="s">
        <v>1</v>
      </c>
      <c r="D20" s="30" t="s">
        <v>254</v>
      </c>
      <c r="E20" s="8">
        <v>91</v>
      </c>
      <c r="F20" s="8">
        <v>1</v>
      </c>
      <c r="G20" s="8" t="s">
        <v>382</v>
      </c>
      <c r="H20" s="17">
        <v>12.5</v>
      </c>
      <c r="I20" s="13"/>
      <c r="J20" s="13"/>
      <c r="K20" s="5">
        <v>1</v>
      </c>
    </row>
    <row r="21" spans="1:11" ht="12.75">
      <c r="A21" s="5">
        <v>15</v>
      </c>
      <c r="B21" s="9" t="s">
        <v>131</v>
      </c>
      <c r="C21" s="9" t="s">
        <v>30</v>
      </c>
      <c r="D21" s="30" t="s">
        <v>54</v>
      </c>
      <c r="E21" s="8">
        <v>91</v>
      </c>
      <c r="F21" s="8">
        <v>2</v>
      </c>
      <c r="G21" s="8" t="s">
        <v>382</v>
      </c>
      <c r="H21" s="17" t="s">
        <v>464</v>
      </c>
      <c r="I21" s="13"/>
      <c r="J21" s="13"/>
      <c r="K21" s="5">
        <v>1</v>
      </c>
    </row>
    <row r="22" spans="1:11" ht="12.75">
      <c r="A22" s="5">
        <v>16</v>
      </c>
      <c r="B22" s="9" t="s">
        <v>273</v>
      </c>
      <c r="C22" s="9" t="s">
        <v>1</v>
      </c>
      <c r="D22" s="30" t="s">
        <v>254</v>
      </c>
      <c r="E22" s="8">
        <v>91</v>
      </c>
      <c r="F22" s="8">
        <v>2</v>
      </c>
      <c r="G22" s="41" t="s">
        <v>387</v>
      </c>
      <c r="H22" s="17" t="s">
        <v>464</v>
      </c>
      <c r="I22" s="13"/>
      <c r="J22" s="13"/>
      <c r="K22" s="5">
        <v>1</v>
      </c>
    </row>
    <row r="23" spans="1:11" ht="12.75">
      <c r="A23" s="5">
        <v>17</v>
      </c>
      <c r="B23" s="9" t="s">
        <v>329</v>
      </c>
      <c r="C23" s="9" t="s">
        <v>324</v>
      </c>
      <c r="D23" s="9" t="s">
        <v>293</v>
      </c>
      <c r="E23" s="8">
        <v>90</v>
      </c>
      <c r="F23" s="8">
        <v>1</v>
      </c>
      <c r="G23" s="18" t="s">
        <v>382</v>
      </c>
      <c r="H23" s="17" t="s">
        <v>430</v>
      </c>
      <c r="I23" s="13"/>
      <c r="J23" s="13"/>
      <c r="K23" s="5">
        <v>1</v>
      </c>
    </row>
    <row r="24" spans="1:11" ht="12.75">
      <c r="A24" s="5">
        <v>18</v>
      </c>
      <c r="B24" s="4" t="s">
        <v>374</v>
      </c>
      <c r="C24" s="4" t="s">
        <v>360</v>
      </c>
      <c r="D24" s="29"/>
      <c r="E24" s="3">
        <v>92</v>
      </c>
      <c r="F24" s="3" t="s">
        <v>6</v>
      </c>
      <c r="G24" s="42" t="s">
        <v>382</v>
      </c>
      <c r="H24" s="17">
        <v>12</v>
      </c>
      <c r="I24" s="13"/>
      <c r="J24" s="13"/>
      <c r="K24" s="5">
        <v>2</v>
      </c>
    </row>
    <row r="25" spans="1:11" ht="12.75">
      <c r="A25" s="5">
        <v>18</v>
      </c>
      <c r="B25" s="4" t="s">
        <v>49</v>
      </c>
      <c r="C25" s="4" t="s">
        <v>30</v>
      </c>
      <c r="D25" s="29" t="s">
        <v>333</v>
      </c>
      <c r="E25" s="3">
        <v>90</v>
      </c>
      <c r="F25" s="3">
        <v>2</v>
      </c>
      <c r="G25" s="42" t="s">
        <v>382</v>
      </c>
      <c r="H25" s="17">
        <v>12</v>
      </c>
      <c r="I25" s="13"/>
      <c r="J25" s="13"/>
      <c r="K25" s="5">
        <v>2</v>
      </c>
    </row>
    <row r="26" spans="1:11" ht="12.75">
      <c r="A26" s="5">
        <v>18</v>
      </c>
      <c r="B26" s="4" t="s">
        <v>309</v>
      </c>
      <c r="C26" s="4" t="s">
        <v>307</v>
      </c>
      <c r="D26" s="4" t="s">
        <v>308</v>
      </c>
      <c r="E26" s="3">
        <v>91</v>
      </c>
      <c r="F26" s="3">
        <v>1</v>
      </c>
      <c r="G26" s="17">
        <v>13.1</v>
      </c>
      <c r="H26" s="17">
        <v>12</v>
      </c>
      <c r="I26" s="13"/>
      <c r="J26" s="13"/>
      <c r="K26" s="5">
        <v>2</v>
      </c>
    </row>
    <row r="27" spans="1:11" ht="12.75">
      <c r="A27" s="5">
        <v>21</v>
      </c>
      <c r="B27" s="4" t="s">
        <v>183</v>
      </c>
      <c r="C27" s="4" t="s">
        <v>170</v>
      </c>
      <c r="D27" s="4" t="s">
        <v>440</v>
      </c>
      <c r="E27" s="3">
        <v>90</v>
      </c>
      <c r="F27" s="3">
        <v>1</v>
      </c>
      <c r="G27" s="17" t="s">
        <v>392</v>
      </c>
      <c r="H27" s="17">
        <v>9.5</v>
      </c>
      <c r="I27" s="13"/>
      <c r="J27" s="13"/>
      <c r="K27" s="5">
        <v>2</v>
      </c>
    </row>
    <row r="28" spans="1:11" ht="12.75">
      <c r="A28" s="5">
        <v>22</v>
      </c>
      <c r="B28" s="4" t="s">
        <v>270</v>
      </c>
      <c r="C28" s="4" t="s">
        <v>1</v>
      </c>
      <c r="D28" s="4" t="s">
        <v>254</v>
      </c>
      <c r="E28" s="3">
        <v>91</v>
      </c>
      <c r="F28" s="3">
        <v>2</v>
      </c>
      <c r="G28" s="17" t="s">
        <v>393</v>
      </c>
      <c r="H28" s="17">
        <v>9.5</v>
      </c>
      <c r="I28" s="13"/>
      <c r="J28" s="13"/>
      <c r="K28" s="5">
        <v>2</v>
      </c>
    </row>
    <row r="29" spans="1:11" ht="12.75">
      <c r="A29" s="5">
        <v>23</v>
      </c>
      <c r="B29" s="4" t="s">
        <v>168</v>
      </c>
      <c r="C29" s="4" t="s">
        <v>161</v>
      </c>
      <c r="D29" s="29" t="s">
        <v>442</v>
      </c>
      <c r="E29" s="3">
        <v>92</v>
      </c>
      <c r="F29" s="3">
        <v>1</v>
      </c>
      <c r="G29" s="42">
        <v>10.6</v>
      </c>
      <c r="H29" s="17">
        <v>8</v>
      </c>
      <c r="I29" s="13"/>
      <c r="J29" s="13"/>
      <c r="K29" s="5">
        <v>2</v>
      </c>
    </row>
    <row r="30" spans="1:11" ht="12.75">
      <c r="A30" s="5">
        <v>24</v>
      </c>
      <c r="B30" s="4" t="s">
        <v>3</v>
      </c>
      <c r="C30" s="4" t="s">
        <v>1</v>
      </c>
      <c r="D30" s="4" t="s">
        <v>254</v>
      </c>
      <c r="E30" s="3">
        <v>90</v>
      </c>
      <c r="F30" s="3">
        <v>1</v>
      </c>
      <c r="G30" s="17" t="s">
        <v>393</v>
      </c>
      <c r="H30" s="17">
        <v>3</v>
      </c>
      <c r="I30" s="13"/>
      <c r="J30" s="13"/>
      <c r="K30" s="5">
        <v>2</v>
      </c>
    </row>
    <row r="31" spans="1:11" ht="12.75">
      <c r="A31" s="80"/>
      <c r="B31" s="69"/>
      <c r="C31" s="69"/>
      <c r="D31" s="69"/>
      <c r="E31" s="38"/>
      <c r="F31" s="38"/>
      <c r="G31" s="84"/>
      <c r="H31" s="84"/>
      <c r="K31" s="80"/>
    </row>
    <row r="32" spans="1:11" ht="12.75">
      <c r="A32" s="99" t="s">
        <v>490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15" ht="12.75">
      <c r="A33" s="101" t="s">
        <v>496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1" ht="25.5">
      <c r="A34" s="74" t="s">
        <v>391</v>
      </c>
      <c r="B34" s="74" t="s">
        <v>406</v>
      </c>
      <c r="C34" s="74" t="s">
        <v>362</v>
      </c>
      <c r="D34" s="74" t="s">
        <v>363</v>
      </c>
      <c r="E34" s="74" t="s">
        <v>364</v>
      </c>
      <c r="F34" s="74" t="s">
        <v>365</v>
      </c>
      <c r="G34" s="74" t="s">
        <v>439</v>
      </c>
      <c r="H34" s="74" t="s">
        <v>410</v>
      </c>
      <c r="I34" s="74" t="s">
        <v>465</v>
      </c>
      <c r="J34" s="82" t="s">
        <v>479</v>
      </c>
      <c r="K34" s="52" t="s">
        <v>495</v>
      </c>
    </row>
    <row r="35" spans="1:11" ht="12.75">
      <c r="A35" s="5">
        <v>1</v>
      </c>
      <c r="B35" s="9" t="s">
        <v>18</v>
      </c>
      <c r="C35" s="9" t="s">
        <v>17</v>
      </c>
      <c r="D35" s="9" t="s">
        <v>90</v>
      </c>
      <c r="E35" s="8">
        <v>88</v>
      </c>
      <c r="F35" s="8" t="s">
        <v>2</v>
      </c>
      <c r="G35" s="10" t="s">
        <v>382</v>
      </c>
      <c r="H35" s="17" t="s">
        <v>382</v>
      </c>
      <c r="I35" s="17">
        <v>11</v>
      </c>
      <c r="J35" s="71" t="s">
        <v>488</v>
      </c>
      <c r="K35" s="18" t="s">
        <v>2</v>
      </c>
    </row>
    <row r="36" spans="1:11" ht="13.5" thickBot="1">
      <c r="A36" s="62">
        <v>2</v>
      </c>
      <c r="B36" s="28" t="s">
        <v>240</v>
      </c>
      <c r="C36" s="28" t="s">
        <v>241</v>
      </c>
      <c r="D36" s="28" t="s">
        <v>242</v>
      </c>
      <c r="E36" s="27">
        <v>88</v>
      </c>
      <c r="F36" s="27" t="s">
        <v>2</v>
      </c>
      <c r="G36" s="58" t="s">
        <v>382</v>
      </c>
      <c r="H36" s="24" t="s">
        <v>382</v>
      </c>
      <c r="I36" s="24">
        <v>11</v>
      </c>
      <c r="J36" s="62" t="s">
        <v>461</v>
      </c>
      <c r="K36" s="58" t="s">
        <v>2</v>
      </c>
    </row>
    <row r="37" spans="1:11" ht="12.75">
      <c r="A37" s="61">
        <v>3</v>
      </c>
      <c r="B37" s="56" t="s">
        <v>257</v>
      </c>
      <c r="C37" s="56" t="s">
        <v>1</v>
      </c>
      <c r="D37" s="56" t="s">
        <v>254</v>
      </c>
      <c r="E37" s="26">
        <v>89</v>
      </c>
      <c r="F37" s="26" t="s">
        <v>2</v>
      </c>
      <c r="G37" s="57" t="s">
        <v>382</v>
      </c>
      <c r="H37" s="21">
        <v>13</v>
      </c>
      <c r="I37" s="61" t="s">
        <v>386</v>
      </c>
      <c r="J37" s="88"/>
      <c r="K37" s="59" t="s">
        <v>2</v>
      </c>
    </row>
    <row r="38" spans="1:11" ht="12.75">
      <c r="A38" s="5">
        <v>4</v>
      </c>
      <c r="B38" s="9" t="s">
        <v>19</v>
      </c>
      <c r="C38" s="9" t="s">
        <v>17</v>
      </c>
      <c r="D38" s="9" t="s">
        <v>90</v>
      </c>
      <c r="E38" s="8">
        <v>88</v>
      </c>
      <c r="F38" s="8" t="s">
        <v>2</v>
      </c>
      <c r="G38" s="18" t="s">
        <v>388</v>
      </c>
      <c r="H38" s="17" t="s">
        <v>456</v>
      </c>
      <c r="I38" s="5" t="s">
        <v>424</v>
      </c>
      <c r="J38" s="77"/>
      <c r="K38" s="18" t="s">
        <v>2</v>
      </c>
    </row>
    <row r="39" spans="1:11" ht="12.75">
      <c r="A39" s="5">
        <v>5</v>
      </c>
      <c r="B39" s="9" t="s">
        <v>326</v>
      </c>
      <c r="C39" s="9" t="s">
        <v>324</v>
      </c>
      <c r="D39" s="9" t="s">
        <v>293</v>
      </c>
      <c r="E39" s="8">
        <v>89</v>
      </c>
      <c r="F39" s="8" t="s">
        <v>2</v>
      </c>
      <c r="G39" s="5" t="s">
        <v>429</v>
      </c>
      <c r="H39" s="17" t="s">
        <v>456</v>
      </c>
      <c r="I39" s="17">
        <v>8.5</v>
      </c>
      <c r="J39" s="77"/>
      <c r="K39" s="18" t="s">
        <v>2</v>
      </c>
    </row>
    <row r="40" spans="1:11" ht="12.75">
      <c r="A40" s="5">
        <v>6</v>
      </c>
      <c r="B40" s="4" t="s">
        <v>264</v>
      </c>
      <c r="C40" s="4" t="s">
        <v>1</v>
      </c>
      <c r="D40" s="4" t="s">
        <v>254</v>
      </c>
      <c r="E40" s="3">
        <v>89</v>
      </c>
      <c r="F40" s="3" t="s">
        <v>2</v>
      </c>
      <c r="G40" s="5" t="s">
        <v>430</v>
      </c>
      <c r="H40" s="17">
        <v>12</v>
      </c>
      <c r="I40" s="17">
        <v>8</v>
      </c>
      <c r="J40" s="77"/>
      <c r="K40" s="18" t="s">
        <v>2</v>
      </c>
    </row>
    <row r="41" spans="1:11" ht="12.75">
      <c r="A41" s="5">
        <v>7</v>
      </c>
      <c r="B41" s="9" t="s">
        <v>256</v>
      </c>
      <c r="C41" s="9" t="s">
        <v>1</v>
      </c>
      <c r="D41" s="9" t="s">
        <v>254</v>
      </c>
      <c r="E41" s="8">
        <v>88</v>
      </c>
      <c r="F41" s="8" t="s">
        <v>2</v>
      </c>
      <c r="G41" s="18" t="s">
        <v>414</v>
      </c>
      <c r="H41" s="17" t="s">
        <v>446</v>
      </c>
      <c r="I41" s="5" t="s">
        <v>453</v>
      </c>
      <c r="J41" s="77"/>
      <c r="K41" s="18" t="s">
        <v>2</v>
      </c>
    </row>
    <row r="42" spans="1:11" ht="13.5" thickBot="1">
      <c r="A42" s="62">
        <v>8</v>
      </c>
      <c r="B42" s="28" t="s">
        <v>182</v>
      </c>
      <c r="C42" s="28" t="s">
        <v>170</v>
      </c>
      <c r="D42" s="28" t="s">
        <v>440</v>
      </c>
      <c r="E42" s="27">
        <v>88</v>
      </c>
      <c r="F42" s="27" t="s">
        <v>2</v>
      </c>
      <c r="G42" s="58" t="s">
        <v>413</v>
      </c>
      <c r="H42" s="24" t="s">
        <v>467</v>
      </c>
      <c r="I42" s="24">
        <v>4.5</v>
      </c>
      <c r="J42" s="78"/>
      <c r="K42" s="58" t="s">
        <v>2</v>
      </c>
    </row>
    <row r="43" spans="1:11" ht="12.75">
      <c r="A43" s="61">
        <v>9</v>
      </c>
      <c r="B43" s="56" t="s">
        <v>296</v>
      </c>
      <c r="C43" s="56" t="s">
        <v>23</v>
      </c>
      <c r="D43" s="56" t="s">
        <v>293</v>
      </c>
      <c r="E43" s="26">
        <v>89</v>
      </c>
      <c r="F43" s="26" t="s">
        <v>2</v>
      </c>
      <c r="G43" s="59">
        <v>6.5</v>
      </c>
      <c r="H43" s="21" t="s">
        <v>446</v>
      </c>
      <c r="I43" s="66"/>
      <c r="J43" s="88"/>
      <c r="K43" s="59" t="s">
        <v>2</v>
      </c>
    </row>
    <row r="44" spans="1:11" ht="12.75">
      <c r="A44" s="5">
        <v>10</v>
      </c>
      <c r="B44" s="4" t="s">
        <v>115</v>
      </c>
      <c r="C44" s="4" t="s">
        <v>30</v>
      </c>
      <c r="D44" s="4" t="s">
        <v>54</v>
      </c>
      <c r="E44" s="3">
        <v>88</v>
      </c>
      <c r="F44" s="3">
        <v>1</v>
      </c>
      <c r="G44" s="17">
        <v>9</v>
      </c>
      <c r="H44" s="17">
        <v>10.5</v>
      </c>
      <c r="I44" s="13"/>
      <c r="J44" s="77"/>
      <c r="K44" s="18" t="s">
        <v>2</v>
      </c>
    </row>
    <row r="45" spans="1:11" ht="12.75">
      <c r="A45" s="5">
        <v>11</v>
      </c>
      <c r="B45" s="4" t="s">
        <v>184</v>
      </c>
      <c r="C45" s="4" t="s">
        <v>23</v>
      </c>
      <c r="D45" s="4" t="s">
        <v>185</v>
      </c>
      <c r="E45" s="3">
        <v>88</v>
      </c>
      <c r="F45" s="3" t="s">
        <v>2</v>
      </c>
      <c r="G45" s="17" t="s">
        <v>415</v>
      </c>
      <c r="H45" s="17">
        <v>10.5</v>
      </c>
      <c r="I45" s="13"/>
      <c r="J45" s="77"/>
      <c r="K45" s="18" t="s">
        <v>2</v>
      </c>
    </row>
    <row r="46" spans="1:11" ht="12.75">
      <c r="A46" s="5">
        <v>12</v>
      </c>
      <c r="B46" s="4" t="s">
        <v>57</v>
      </c>
      <c r="C46" s="4" t="s">
        <v>14</v>
      </c>
      <c r="D46" s="4" t="s">
        <v>498</v>
      </c>
      <c r="E46" s="3">
        <v>88</v>
      </c>
      <c r="F46" s="3">
        <v>1</v>
      </c>
      <c r="G46" s="17">
        <v>10.5</v>
      </c>
      <c r="H46" s="17" t="s">
        <v>399</v>
      </c>
      <c r="I46" s="13"/>
      <c r="J46" s="77"/>
      <c r="K46" s="18" t="s">
        <v>2</v>
      </c>
    </row>
    <row r="47" spans="1:11" ht="12.75">
      <c r="A47" s="5">
        <v>13</v>
      </c>
      <c r="B47" s="9" t="s">
        <v>153</v>
      </c>
      <c r="C47" s="9" t="s">
        <v>149</v>
      </c>
      <c r="D47" s="9" t="s">
        <v>444</v>
      </c>
      <c r="E47" s="8">
        <v>89</v>
      </c>
      <c r="F47" s="8" t="s">
        <v>2</v>
      </c>
      <c r="G47" s="5" t="s">
        <v>429</v>
      </c>
      <c r="H47" s="17">
        <v>7.2</v>
      </c>
      <c r="I47" s="13"/>
      <c r="J47" s="77"/>
      <c r="K47" s="18" t="s">
        <v>2</v>
      </c>
    </row>
    <row r="48" spans="1:11" ht="12.75">
      <c r="A48" s="5">
        <v>13</v>
      </c>
      <c r="B48" s="4" t="s">
        <v>25</v>
      </c>
      <c r="C48" s="4" t="s">
        <v>23</v>
      </c>
      <c r="D48" s="4" t="s">
        <v>339</v>
      </c>
      <c r="E48" s="3">
        <v>88</v>
      </c>
      <c r="F48" s="3" t="s">
        <v>2</v>
      </c>
      <c r="G48" s="17">
        <v>12</v>
      </c>
      <c r="H48" s="17">
        <v>7.2</v>
      </c>
      <c r="I48" s="13"/>
      <c r="J48" s="77"/>
      <c r="K48" s="18" t="s">
        <v>2</v>
      </c>
    </row>
    <row r="49" spans="1:11" ht="12.75">
      <c r="A49" s="5">
        <v>13</v>
      </c>
      <c r="B49" s="4" t="s">
        <v>373</v>
      </c>
      <c r="C49" s="4" t="s">
        <v>360</v>
      </c>
      <c r="D49" s="4"/>
      <c r="E49" s="3">
        <v>88</v>
      </c>
      <c r="F49" s="5" t="s">
        <v>6</v>
      </c>
      <c r="G49" s="17">
        <v>9</v>
      </c>
      <c r="H49" s="17">
        <v>7.2</v>
      </c>
      <c r="I49" s="13"/>
      <c r="J49" s="77"/>
      <c r="K49" s="18" t="s">
        <v>2</v>
      </c>
    </row>
    <row r="50" spans="1:11" ht="12.75">
      <c r="A50" s="5">
        <v>16</v>
      </c>
      <c r="B50" s="9" t="s">
        <v>172</v>
      </c>
      <c r="C50" s="9" t="s">
        <v>170</v>
      </c>
      <c r="D50" s="9" t="s">
        <v>440</v>
      </c>
      <c r="E50" s="8">
        <v>88</v>
      </c>
      <c r="F50" s="8" t="s">
        <v>2</v>
      </c>
      <c r="G50" s="10" t="s">
        <v>428</v>
      </c>
      <c r="H50" s="17" t="s">
        <v>389</v>
      </c>
      <c r="I50" s="13"/>
      <c r="J50" s="77"/>
      <c r="K50" s="5">
        <v>1</v>
      </c>
    </row>
    <row r="51" spans="1:11" ht="12.75">
      <c r="A51" s="5">
        <v>16</v>
      </c>
      <c r="B51" s="9" t="s">
        <v>20</v>
      </c>
      <c r="C51" s="9" t="s">
        <v>17</v>
      </c>
      <c r="D51" s="9" t="s">
        <v>90</v>
      </c>
      <c r="E51" s="8">
        <v>89</v>
      </c>
      <c r="F51" s="8" t="s">
        <v>2</v>
      </c>
      <c r="G51" s="18">
        <v>9</v>
      </c>
      <c r="H51" s="17" t="s">
        <v>389</v>
      </c>
      <c r="I51" s="13"/>
      <c r="J51" s="77"/>
      <c r="K51" s="5">
        <v>1</v>
      </c>
    </row>
    <row r="52" spans="1:11" ht="12.75">
      <c r="A52" s="5">
        <v>18</v>
      </c>
      <c r="B52" s="4" t="s">
        <v>231</v>
      </c>
      <c r="C52" s="4" t="s">
        <v>1</v>
      </c>
      <c r="D52" s="4" t="s">
        <v>215</v>
      </c>
      <c r="E52" s="3">
        <v>88</v>
      </c>
      <c r="F52" s="3">
        <v>2</v>
      </c>
      <c r="G52" s="5" t="s">
        <v>429</v>
      </c>
      <c r="H52" s="17">
        <v>7</v>
      </c>
      <c r="I52" s="13"/>
      <c r="J52" s="77"/>
      <c r="K52" s="5">
        <v>1</v>
      </c>
    </row>
    <row r="53" spans="1:11" ht="12.75">
      <c r="A53" s="5">
        <v>18</v>
      </c>
      <c r="B53" s="4" t="s">
        <v>37</v>
      </c>
      <c r="C53" s="4" t="s">
        <v>324</v>
      </c>
      <c r="D53" s="4" t="s">
        <v>293</v>
      </c>
      <c r="E53" s="3">
        <v>88</v>
      </c>
      <c r="F53" s="3">
        <v>1</v>
      </c>
      <c r="G53" s="17" t="s">
        <v>414</v>
      </c>
      <c r="H53" s="17">
        <v>7</v>
      </c>
      <c r="I53" s="13"/>
      <c r="J53" s="77"/>
      <c r="K53" s="5">
        <v>1</v>
      </c>
    </row>
    <row r="54" spans="1:11" ht="12.75">
      <c r="A54" s="5">
        <v>20</v>
      </c>
      <c r="B54" s="4" t="s">
        <v>162</v>
      </c>
      <c r="C54" s="4" t="s">
        <v>161</v>
      </c>
      <c r="D54" s="4" t="s">
        <v>445</v>
      </c>
      <c r="E54" s="3">
        <v>88</v>
      </c>
      <c r="F54" s="3" t="s">
        <v>2</v>
      </c>
      <c r="G54" s="5" t="s">
        <v>429</v>
      </c>
      <c r="H54" s="17" t="s">
        <v>401</v>
      </c>
      <c r="I54" s="13"/>
      <c r="J54" s="77"/>
      <c r="K54" s="5">
        <v>1</v>
      </c>
    </row>
    <row r="55" spans="1:11" ht="12.75">
      <c r="A55" s="5">
        <v>21</v>
      </c>
      <c r="B55" s="4" t="s">
        <v>186</v>
      </c>
      <c r="C55" s="4" t="s">
        <v>23</v>
      </c>
      <c r="D55" s="4" t="s">
        <v>185</v>
      </c>
      <c r="E55" s="3">
        <v>89</v>
      </c>
      <c r="F55" s="3">
        <v>1</v>
      </c>
      <c r="G55" s="17">
        <v>12</v>
      </c>
      <c r="H55" s="17" t="s">
        <v>401</v>
      </c>
      <c r="I55" s="13"/>
      <c r="J55" s="77"/>
      <c r="K55" s="5">
        <v>1</v>
      </c>
    </row>
    <row r="56" spans="1:11" ht="12.75">
      <c r="A56" s="5">
        <v>22</v>
      </c>
      <c r="B56" s="4" t="s">
        <v>114</v>
      </c>
      <c r="C56" s="4" t="s">
        <v>30</v>
      </c>
      <c r="D56" s="4" t="s">
        <v>54</v>
      </c>
      <c r="E56" s="3">
        <v>89</v>
      </c>
      <c r="F56" s="3">
        <v>1</v>
      </c>
      <c r="G56" s="17">
        <v>12</v>
      </c>
      <c r="H56" s="17" t="s">
        <v>416</v>
      </c>
      <c r="I56" s="13"/>
      <c r="J56" s="77"/>
      <c r="K56" s="5">
        <v>1</v>
      </c>
    </row>
    <row r="57" spans="1:11" ht="12.75">
      <c r="A57" s="5">
        <v>23</v>
      </c>
      <c r="B57" s="4" t="s">
        <v>51</v>
      </c>
      <c r="C57" s="4" t="s">
        <v>17</v>
      </c>
      <c r="D57" s="4" t="s">
        <v>90</v>
      </c>
      <c r="E57" s="3">
        <v>89</v>
      </c>
      <c r="F57" s="3">
        <v>1</v>
      </c>
      <c r="G57" s="5" t="s">
        <v>429</v>
      </c>
      <c r="H57" s="17">
        <v>6</v>
      </c>
      <c r="I57" s="13"/>
      <c r="J57" s="77"/>
      <c r="K57" s="5">
        <v>1</v>
      </c>
    </row>
    <row r="58" spans="1:11" ht="12.75">
      <c r="A58" s="5">
        <v>23</v>
      </c>
      <c r="B58" s="4" t="s">
        <v>315</v>
      </c>
      <c r="C58" s="4" t="s">
        <v>241</v>
      </c>
      <c r="D58" s="4" t="s">
        <v>313</v>
      </c>
      <c r="E58" s="3">
        <v>88</v>
      </c>
      <c r="F58" s="3">
        <v>1</v>
      </c>
      <c r="G58" s="5" t="s">
        <v>429</v>
      </c>
      <c r="H58" s="17">
        <v>6</v>
      </c>
      <c r="I58" s="13"/>
      <c r="J58" s="77"/>
      <c r="K58" s="5">
        <v>1</v>
      </c>
    </row>
    <row r="59" spans="1:11" ht="12.75">
      <c r="A59" s="5">
        <v>23</v>
      </c>
      <c r="B59" s="9" t="s">
        <v>113</v>
      </c>
      <c r="C59" s="9" t="s">
        <v>30</v>
      </c>
      <c r="D59" s="9" t="s">
        <v>54</v>
      </c>
      <c r="E59" s="8">
        <v>88</v>
      </c>
      <c r="F59" s="8" t="s">
        <v>2</v>
      </c>
      <c r="G59" s="18" t="s">
        <v>388</v>
      </c>
      <c r="H59" s="17">
        <v>6</v>
      </c>
      <c r="I59" s="13"/>
      <c r="J59" s="77"/>
      <c r="K59" s="5">
        <v>1</v>
      </c>
    </row>
  </sheetData>
  <mergeCells count="5">
    <mergeCell ref="B1:H1"/>
    <mergeCell ref="A33:O33"/>
    <mergeCell ref="A2:K2"/>
    <mergeCell ref="A3:K3"/>
    <mergeCell ref="A32:K32"/>
  </mergeCells>
  <printOptions/>
  <pageMargins left="0.36" right="0.21" top="0.71" bottom="0.71" header="0.5" footer="0.5"/>
  <pageSetup horizontalDpi="360" verticalDpi="360" orientation="portrait" paperSize="9" scale="91" r:id="rId1"/>
  <headerFooter alignWithMargins="0">
    <oddHeader>&amp;L
5-10 января 2003г.&amp;C"НЕВСКИЕ ИВЕРТИКАЛИ - 2003"&amp;R
г.Санкт-Петербург</oddHeader>
    <oddFooter>&amp;LГл.судья:
Гл.секретарь:&amp;RКауров В.О.
Могучая Т.В.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75"/>
  <sheetViews>
    <sheetView tabSelected="1" view="pageBreakPreview" zoomScale="75" zoomScaleNormal="75" zoomScaleSheetLayoutView="75" workbookViewId="0" topLeftCell="A20">
      <selection activeCell="D73" sqref="D73"/>
    </sheetView>
  </sheetViews>
  <sheetFormatPr defaultColWidth="9.00390625" defaultRowHeight="12.75"/>
  <cols>
    <col min="1" max="1" width="5.125" style="1" customWidth="1"/>
    <col min="2" max="2" width="20.25390625" style="0" customWidth="1"/>
    <col min="3" max="3" width="12.75390625" style="0" bestFit="1" customWidth="1"/>
    <col min="4" max="4" width="20.25390625" style="0" bestFit="1" customWidth="1"/>
    <col min="5" max="5" width="5.625" style="1" customWidth="1"/>
    <col min="6" max="6" width="4.625" style="1" customWidth="1"/>
    <col min="7" max="7" width="9.00390625" style="54" customWidth="1"/>
    <col min="8" max="8" width="8.75390625" style="0" customWidth="1"/>
    <col min="9" max="9" width="7.75390625" style="80" customWidth="1"/>
    <col min="10" max="12" width="9.125" style="68" hidden="1" customWidth="1"/>
    <col min="13" max="13" width="7.625" style="68" hidden="1" customWidth="1"/>
    <col min="14" max="14" width="0.12890625" style="68" hidden="1" customWidth="1"/>
    <col min="15" max="15" width="8.00390625" style="68" customWidth="1"/>
  </cols>
  <sheetData>
    <row r="1" spans="1:7" ht="2.25" customHeight="1">
      <c r="A1" s="99"/>
      <c r="B1" s="99"/>
      <c r="C1" s="99"/>
      <c r="D1" s="99"/>
      <c r="E1" s="99"/>
      <c r="F1" s="99"/>
      <c r="G1" s="99"/>
    </row>
    <row r="2" spans="1:28" ht="10.5" customHeight="1">
      <c r="A2" s="99" t="s">
        <v>383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7" ht="3" customHeight="1">
      <c r="A3" s="16"/>
      <c r="B3" s="16"/>
      <c r="C3" s="16"/>
      <c r="D3" s="16"/>
      <c r="E3" s="16"/>
      <c r="F3" s="16"/>
      <c r="G3" s="16"/>
    </row>
    <row r="4" spans="1:15" ht="12.75" customHeight="1">
      <c r="A4" s="99" t="s">
        <v>489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4" ht="12.75" customHeight="1">
      <c r="A5" s="101" t="s">
        <v>501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22" ht="25.5" customHeight="1">
      <c r="A6" s="74" t="s">
        <v>391</v>
      </c>
      <c r="B6" s="74" t="s">
        <v>406</v>
      </c>
      <c r="C6" s="74" t="s">
        <v>362</v>
      </c>
      <c r="D6" s="74" t="s">
        <v>363</v>
      </c>
      <c r="E6" s="74" t="s">
        <v>364</v>
      </c>
      <c r="F6" s="74" t="s">
        <v>365</v>
      </c>
      <c r="G6" s="74" t="s">
        <v>439</v>
      </c>
      <c r="H6" s="95" t="s">
        <v>410</v>
      </c>
      <c r="I6" s="74" t="s">
        <v>465</v>
      </c>
      <c r="J6" s="74" t="s">
        <v>406</v>
      </c>
      <c r="K6" s="74" t="s">
        <v>362</v>
      </c>
      <c r="L6" s="74" t="s">
        <v>363</v>
      </c>
      <c r="M6" s="74" t="s">
        <v>364</v>
      </c>
      <c r="N6" s="74" t="s">
        <v>365</v>
      </c>
      <c r="O6" s="52" t="s">
        <v>409</v>
      </c>
      <c r="R6" s="53"/>
      <c r="S6" s="53"/>
      <c r="T6" s="53"/>
      <c r="U6" s="53"/>
      <c r="V6" s="53"/>
    </row>
    <row r="7" spans="1:15" ht="12.75">
      <c r="A7" s="8">
        <v>1</v>
      </c>
      <c r="B7" s="9" t="s">
        <v>0</v>
      </c>
      <c r="C7" s="9" t="s">
        <v>1</v>
      </c>
      <c r="D7" s="9" t="s">
        <v>254</v>
      </c>
      <c r="E7" s="8">
        <v>88</v>
      </c>
      <c r="F7" s="8" t="s">
        <v>2</v>
      </c>
      <c r="G7" s="17" t="s">
        <v>382</v>
      </c>
      <c r="H7" s="71" t="s">
        <v>382</v>
      </c>
      <c r="I7" s="17" t="s">
        <v>484</v>
      </c>
      <c r="J7" s="3">
        <f>COUNTIF($A$7:$A$46,$A7)</f>
        <v>1</v>
      </c>
      <c r="K7" s="3">
        <f>($A7*J7+(J7-1)*J7/2)/J7</f>
        <v>1</v>
      </c>
      <c r="L7" s="3" t="s">
        <v>55</v>
      </c>
      <c r="M7" s="4">
        <f>COUNTIF($F$7:$F$46,L7)</f>
        <v>0</v>
      </c>
      <c r="N7" s="4"/>
      <c r="O7" s="3" t="str">
        <f>IF(K7&gt;N$8,IF(K7&gt;N$9,IF(K7&gt;N$10,IF(K7&gt;N$11,IF(K7&gt;N$12,IF(K7&gt;N$13,IF(K7&gt;N$14,"-",L$14),L$13),L$12),L$11),L$10),L$9),L$8)</f>
        <v>КМС</v>
      </c>
    </row>
    <row r="8" spans="1:15" ht="12.75">
      <c r="A8" s="8">
        <v>2</v>
      </c>
      <c r="B8" s="9" t="s">
        <v>125</v>
      </c>
      <c r="C8" s="9" t="s">
        <v>30</v>
      </c>
      <c r="D8" s="9" t="s">
        <v>54</v>
      </c>
      <c r="E8" s="8">
        <v>89</v>
      </c>
      <c r="F8" s="8" t="s">
        <v>2</v>
      </c>
      <c r="G8" s="17">
        <v>11.5</v>
      </c>
      <c r="H8" s="71">
        <v>14.5</v>
      </c>
      <c r="I8" s="17" t="s">
        <v>484</v>
      </c>
      <c r="J8" s="3">
        <f aca="true" t="shared" si="0" ref="J8:J46">COUNTIF($A$7:$A$46,$A8)</f>
        <v>1</v>
      </c>
      <c r="K8" s="3">
        <f aca="true" t="shared" si="1" ref="K8:K46">($A8*J8+(J8-1)*J8/2)/J8</f>
        <v>2</v>
      </c>
      <c r="L8" s="3" t="s">
        <v>2</v>
      </c>
      <c r="M8" s="4">
        <f aca="true" t="shared" si="2" ref="M8:M15">COUNTIF($F$7:$F$46,L8)</f>
        <v>15</v>
      </c>
      <c r="N8" s="98">
        <f>0.8*M7+0.4*M8+0.2*M9</f>
        <v>8</v>
      </c>
      <c r="O8" s="3" t="str">
        <f aca="true" t="shared" si="3" ref="O8:O46">IF(K8&gt;N$8,IF(K8&gt;N$9,IF(K8&gt;N$10,IF(K8&gt;N$11,IF(K8&gt;N$12,IF(K8&gt;N$13,IF(K8&gt;N$14,"-",L$14),L$13),L$12),L$11),L$10),L$9),L$8)</f>
        <v>КМС</v>
      </c>
    </row>
    <row r="9" spans="1:15" ht="12.75">
      <c r="A9" s="8">
        <v>3</v>
      </c>
      <c r="B9" s="9" t="s">
        <v>177</v>
      </c>
      <c r="C9" s="9" t="s">
        <v>170</v>
      </c>
      <c r="D9" s="9" t="s">
        <v>440</v>
      </c>
      <c r="E9" s="8">
        <v>89</v>
      </c>
      <c r="F9" s="8" t="s">
        <v>2</v>
      </c>
      <c r="G9" s="17" t="s">
        <v>386</v>
      </c>
      <c r="H9" s="71" t="s">
        <v>413</v>
      </c>
      <c r="I9" s="17" t="s">
        <v>484</v>
      </c>
      <c r="J9" s="3">
        <f t="shared" si="0"/>
        <v>1</v>
      </c>
      <c r="K9" s="3">
        <f t="shared" si="1"/>
        <v>3</v>
      </c>
      <c r="L9" s="3">
        <v>1</v>
      </c>
      <c r="M9" s="4">
        <f t="shared" si="2"/>
        <v>10</v>
      </c>
      <c r="N9" s="8">
        <f>N8+0.4*M8+0.4*M9+0.2*M10</f>
        <v>19.4</v>
      </c>
      <c r="O9" s="3" t="str">
        <f t="shared" si="3"/>
        <v>КМС</v>
      </c>
    </row>
    <row r="10" spans="1:15" ht="12.75">
      <c r="A10" s="8">
        <v>4</v>
      </c>
      <c r="B10" s="9" t="s">
        <v>159</v>
      </c>
      <c r="C10" s="9" t="s">
        <v>149</v>
      </c>
      <c r="D10" s="4" t="s">
        <v>444</v>
      </c>
      <c r="E10" s="8">
        <v>89</v>
      </c>
      <c r="F10" s="8" t="s">
        <v>2</v>
      </c>
      <c r="G10" s="17" t="s">
        <v>422</v>
      </c>
      <c r="H10" s="71" t="s">
        <v>466</v>
      </c>
      <c r="I10" s="17">
        <v>13</v>
      </c>
      <c r="J10" s="3">
        <f t="shared" si="0"/>
        <v>1</v>
      </c>
      <c r="K10" s="3">
        <f t="shared" si="1"/>
        <v>4</v>
      </c>
      <c r="L10" s="3">
        <v>2</v>
      </c>
      <c r="M10" s="4">
        <f t="shared" si="2"/>
        <v>7</v>
      </c>
      <c r="N10" s="8">
        <f>N9+0.2*M9+0.4*M10+0.2*M11</f>
        <v>24.599999999999998</v>
      </c>
      <c r="O10" s="3" t="str">
        <f t="shared" si="3"/>
        <v>КМС</v>
      </c>
    </row>
    <row r="11" spans="1:15" ht="12.75">
      <c r="A11" s="8">
        <v>5</v>
      </c>
      <c r="B11" s="4" t="s">
        <v>190</v>
      </c>
      <c r="C11" s="4" t="s">
        <v>188</v>
      </c>
      <c r="D11" s="4" t="s">
        <v>189</v>
      </c>
      <c r="E11" s="3">
        <v>88</v>
      </c>
      <c r="F11" s="3" t="s">
        <v>2</v>
      </c>
      <c r="G11" s="17" t="s">
        <v>423</v>
      </c>
      <c r="H11" s="71" t="s">
        <v>422</v>
      </c>
      <c r="I11" s="17" t="s">
        <v>387</v>
      </c>
      <c r="J11" s="3">
        <f t="shared" si="0"/>
        <v>1</v>
      </c>
      <c r="K11" s="3">
        <f t="shared" si="1"/>
        <v>5</v>
      </c>
      <c r="L11" s="3">
        <v>3</v>
      </c>
      <c r="M11" s="4">
        <f t="shared" si="2"/>
        <v>2</v>
      </c>
      <c r="N11" s="8">
        <f>N10+0.2*M10+0.4*M11+0.2*M12</f>
        <v>26.799999999999997</v>
      </c>
      <c r="O11" s="3" t="str">
        <f t="shared" si="3"/>
        <v>КМС</v>
      </c>
    </row>
    <row r="12" spans="1:15" ht="13.5" thickBot="1">
      <c r="A12" s="27">
        <v>6</v>
      </c>
      <c r="B12" s="28" t="s">
        <v>224</v>
      </c>
      <c r="C12" s="28" t="s">
        <v>1</v>
      </c>
      <c r="D12" s="28" t="s">
        <v>215</v>
      </c>
      <c r="E12" s="27">
        <v>88</v>
      </c>
      <c r="F12" s="27" t="s">
        <v>2</v>
      </c>
      <c r="G12" s="24">
        <v>10.5</v>
      </c>
      <c r="H12" s="87">
        <v>11</v>
      </c>
      <c r="I12" s="24">
        <v>10</v>
      </c>
      <c r="J12" s="22">
        <f t="shared" si="0"/>
        <v>1</v>
      </c>
      <c r="K12" s="22">
        <f t="shared" si="1"/>
        <v>6</v>
      </c>
      <c r="L12" s="22" t="s">
        <v>5</v>
      </c>
      <c r="M12" s="23">
        <f t="shared" si="2"/>
        <v>0</v>
      </c>
      <c r="N12" s="27">
        <f>N11+0.2*M11+0.4*M12+0.2*M13</f>
        <v>27.599999999999994</v>
      </c>
      <c r="O12" s="22" t="str">
        <f t="shared" si="3"/>
        <v>КМС</v>
      </c>
    </row>
    <row r="13" spans="1:15" ht="12.75">
      <c r="A13" s="26">
        <v>7</v>
      </c>
      <c r="B13" s="56" t="s">
        <v>11</v>
      </c>
      <c r="C13" s="56" t="s">
        <v>12</v>
      </c>
      <c r="D13" s="56" t="s">
        <v>411</v>
      </c>
      <c r="E13" s="26">
        <v>88</v>
      </c>
      <c r="F13" s="26" t="s">
        <v>2</v>
      </c>
      <c r="G13" s="21">
        <v>10.5</v>
      </c>
      <c r="H13" s="85" t="s">
        <v>446</v>
      </c>
      <c r="I13" s="61"/>
      <c r="J13" s="19">
        <f t="shared" si="0"/>
        <v>1</v>
      </c>
      <c r="K13" s="19">
        <f t="shared" si="1"/>
        <v>7</v>
      </c>
      <c r="L13" s="19" t="s">
        <v>6</v>
      </c>
      <c r="M13" s="20">
        <f t="shared" si="2"/>
        <v>2</v>
      </c>
      <c r="N13" s="26">
        <f>N12+0.2*M12+0.4*M13+0.2*M14</f>
        <v>28.799999999999994</v>
      </c>
      <c r="O13" s="19" t="str">
        <f t="shared" si="3"/>
        <v>КМС</v>
      </c>
    </row>
    <row r="14" spans="1:15" ht="12.75">
      <c r="A14" s="8">
        <v>8</v>
      </c>
      <c r="B14" s="4" t="s">
        <v>261</v>
      </c>
      <c r="C14" s="4" t="s">
        <v>1</v>
      </c>
      <c r="D14" s="4" t="s">
        <v>254</v>
      </c>
      <c r="E14" s="3">
        <v>88</v>
      </c>
      <c r="F14" s="3" t="s">
        <v>2</v>
      </c>
      <c r="G14" s="17" t="s">
        <v>416</v>
      </c>
      <c r="H14" s="71" t="s">
        <v>446</v>
      </c>
      <c r="I14" s="5"/>
      <c r="J14" s="3">
        <f t="shared" si="0"/>
        <v>1</v>
      </c>
      <c r="K14" s="3">
        <f t="shared" si="1"/>
        <v>8</v>
      </c>
      <c r="L14" s="3" t="s">
        <v>71</v>
      </c>
      <c r="M14" s="4">
        <f t="shared" si="2"/>
        <v>2</v>
      </c>
      <c r="N14" s="8">
        <f>N13+0.2*M13+0.4*M14+0.2*M15</f>
        <v>30.39999999999999</v>
      </c>
      <c r="O14" s="3" t="str">
        <f t="shared" si="3"/>
        <v>КМС</v>
      </c>
    </row>
    <row r="15" spans="1:15" ht="12.75">
      <c r="A15" s="8">
        <v>9</v>
      </c>
      <c r="B15" s="4" t="s">
        <v>225</v>
      </c>
      <c r="C15" s="4" t="s">
        <v>1</v>
      </c>
      <c r="D15" s="4" t="s">
        <v>215</v>
      </c>
      <c r="E15" s="3">
        <v>88</v>
      </c>
      <c r="F15" s="3" t="s">
        <v>2</v>
      </c>
      <c r="G15" s="17">
        <v>8</v>
      </c>
      <c r="H15" s="71">
        <v>10.5</v>
      </c>
      <c r="I15" s="5"/>
      <c r="J15" s="3">
        <f t="shared" si="0"/>
        <v>1</v>
      </c>
      <c r="K15" s="3">
        <f t="shared" si="1"/>
        <v>9</v>
      </c>
      <c r="L15" s="3" t="s">
        <v>7</v>
      </c>
      <c r="M15" s="4">
        <f t="shared" si="2"/>
        <v>2</v>
      </c>
      <c r="N15" s="4"/>
      <c r="O15" s="3">
        <f t="shared" si="3"/>
        <v>1</v>
      </c>
    </row>
    <row r="16" spans="1:15" ht="12.75">
      <c r="A16" s="8">
        <v>10</v>
      </c>
      <c r="B16" s="4" t="s">
        <v>289</v>
      </c>
      <c r="C16" s="4" t="s">
        <v>23</v>
      </c>
      <c r="D16" s="4" t="s">
        <v>285</v>
      </c>
      <c r="E16" s="3">
        <v>88</v>
      </c>
      <c r="F16" s="3" t="s">
        <v>2</v>
      </c>
      <c r="G16" s="17" t="s">
        <v>425</v>
      </c>
      <c r="H16" s="71">
        <v>9.5</v>
      </c>
      <c r="I16" s="5"/>
      <c r="J16" s="3">
        <f t="shared" si="0"/>
        <v>1</v>
      </c>
      <c r="K16" s="3">
        <f t="shared" si="1"/>
        <v>10</v>
      </c>
      <c r="L16" s="13"/>
      <c r="M16" s="4"/>
      <c r="N16" s="13"/>
      <c r="O16" s="3">
        <f t="shared" si="3"/>
        <v>1</v>
      </c>
    </row>
    <row r="17" spans="1:15" ht="12.75">
      <c r="A17" s="8">
        <v>11</v>
      </c>
      <c r="B17" s="9" t="s">
        <v>295</v>
      </c>
      <c r="C17" s="9" t="s">
        <v>23</v>
      </c>
      <c r="D17" s="9" t="s">
        <v>293</v>
      </c>
      <c r="E17" s="8">
        <v>89</v>
      </c>
      <c r="F17" s="8">
        <v>1</v>
      </c>
      <c r="G17" s="17">
        <v>6.5</v>
      </c>
      <c r="H17" s="71">
        <v>9.5</v>
      </c>
      <c r="I17" s="5"/>
      <c r="J17" s="3">
        <f t="shared" si="0"/>
        <v>1</v>
      </c>
      <c r="K17" s="3">
        <f t="shared" si="1"/>
        <v>11</v>
      </c>
      <c r="L17" s="13"/>
      <c r="M17" s="4"/>
      <c r="N17" s="13"/>
      <c r="O17" s="3">
        <f t="shared" si="3"/>
        <v>1</v>
      </c>
    </row>
    <row r="18" spans="1:15" ht="12.75">
      <c r="A18" s="8">
        <v>12</v>
      </c>
      <c r="B18" s="4" t="s">
        <v>370</v>
      </c>
      <c r="C18" s="4" t="s">
        <v>360</v>
      </c>
      <c r="D18" s="4"/>
      <c r="E18" s="3">
        <v>88</v>
      </c>
      <c r="F18" s="3" t="s">
        <v>7</v>
      </c>
      <c r="G18" s="17" t="s">
        <v>416</v>
      </c>
      <c r="H18" s="71">
        <v>7.5</v>
      </c>
      <c r="I18" s="5"/>
      <c r="J18" s="3">
        <f t="shared" si="0"/>
        <v>1</v>
      </c>
      <c r="K18" s="3">
        <f t="shared" si="1"/>
        <v>12</v>
      </c>
      <c r="L18" s="13"/>
      <c r="M18" s="4"/>
      <c r="N18" s="13"/>
      <c r="O18" s="3">
        <f t="shared" si="3"/>
        <v>1</v>
      </c>
    </row>
    <row r="19" spans="1:15" ht="12.75">
      <c r="A19" s="8">
        <v>13</v>
      </c>
      <c r="B19" s="9" t="s">
        <v>243</v>
      </c>
      <c r="C19" s="9" t="s">
        <v>241</v>
      </c>
      <c r="D19" s="9" t="s">
        <v>242</v>
      </c>
      <c r="E19" s="8">
        <v>88</v>
      </c>
      <c r="F19" s="8" t="s">
        <v>2</v>
      </c>
      <c r="G19" s="17" t="s">
        <v>424</v>
      </c>
      <c r="H19" s="71">
        <v>7</v>
      </c>
      <c r="I19" s="5"/>
      <c r="J19" s="3">
        <f t="shared" si="0"/>
        <v>1</v>
      </c>
      <c r="K19" s="3">
        <f t="shared" si="1"/>
        <v>13</v>
      </c>
      <c r="L19" s="13"/>
      <c r="M19" s="4"/>
      <c r="N19" s="13"/>
      <c r="O19" s="3">
        <f t="shared" si="3"/>
        <v>1</v>
      </c>
    </row>
    <row r="20" spans="1:15" ht="12.75">
      <c r="A20" s="8">
        <v>14</v>
      </c>
      <c r="B20" s="4" t="s">
        <v>271</v>
      </c>
      <c r="C20" s="4" t="s">
        <v>1</v>
      </c>
      <c r="D20" s="4" t="s">
        <v>254</v>
      </c>
      <c r="E20" s="3">
        <v>88</v>
      </c>
      <c r="F20" s="3" t="s">
        <v>2</v>
      </c>
      <c r="G20" s="17" t="s">
        <v>416</v>
      </c>
      <c r="H20" s="71">
        <v>7</v>
      </c>
      <c r="I20" s="5"/>
      <c r="J20" s="3">
        <f t="shared" si="0"/>
        <v>1</v>
      </c>
      <c r="K20" s="3">
        <f t="shared" si="1"/>
        <v>14</v>
      </c>
      <c r="L20" s="13"/>
      <c r="M20" s="4"/>
      <c r="N20" s="13"/>
      <c r="O20" s="3">
        <f t="shared" si="3"/>
        <v>1</v>
      </c>
    </row>
    <row r="21" spans="1:15" ht="12.75">
      <c r="A21" s="8">
        <v>15</v>
      </c>
      <c r="B21" s="4" t="s">
        <v>227</v>
      </c>
      <c r="C21" s="4" t="s">
        <v>1</v>
      </c>
      <c r="D21" s="4" t="s">
        <v>215</v>
      </c>
      <c r="E21" s="3">
        <v>88</v>
      </c>
      <c r="F21" s="3">
        <v>1</v>
      </c>
      <c r="G21" s="17" t="s">
        <v>401</v>
      </c>
      <c r="H21" s="71">
        <v>6.5</v>
      </c>
      <c r="I21" s="5"/>
      <c r="J21" s="3">
        <f t="shared" si="0"/>
        <v>1</v>
      </c>
      <c r="K21" s="3">
        <f t="shared" si="1"/>
        <v>15</v>
      </c>
      <c r="L21" s="13"/>
      <c r="M21" s="4"/>
      <c r="N21" s="13"/>
      <c r="O21" s="3">
        <f t="shared" si="3"/>
        <v>1</v>
      </c>
    </row>
    <row r="22" spans="1:15" ht="12.75">
      <c r="A22" s="8">
        <v>16</v>
      </c>
      <c r="B22" s="9" t="s">
        <v>9</v>
      </c>
      <c r="C22" s="9" t="s">
        <v>8</v>
      </c>
      <c r="D22" s="9"/>
      <c r="E22" s="8">
        <v>89</v>
      </c>
      <c r="F22" s="8" t="s">
        <v>2</v>
      </c>
      <c r="G22" s="17">
        <v>6</v>
      </c>
      <c r="H22" s="71" t="s">
        <v>449</v>
      </c>
      <c r="I22" s="5"/>
      <c r="J22" s="3">
        <f t="shared" si="0"/>
        <v>1</v>
      </c>
      <c r="K22" s="3">
        <f t="shared" si="1"/>
        <v>16</v>
      </c>
      <c r="L22" s="13"/>
      <c r="M22" s="4"/>
      <c r="N22" s="13"/>
      <c r="O22" s="3">
        <f t="shared" si="3"/>
        <v>1</v>
      </c>
    </row>
    <row r="23" spans="1:15" ht="12.75">
      <c r="A23" s="8">
        <v>17</v>
      </c>
      <c r="B23" s="4" t="s">
        <v>228</v>
      </c>
      <c r="C23" s="4" t="s">
        <v>1</v>
      </c>
      <c r="D23" s="4" t="s">
        <v>215</v>
      </c>
      <c r="E23" s="3">
        <v>88</v>
      </c>
      <c r="F23" s="3">
        <v>1</v>
      </c>
      <c r="G23" s="17" t="s">
        <v>416</v>
      </c>
      <c r="H23" s="71">
        <v>4</v>
      </c>
      <c r="I23" s="5"/>
      <c r="J23" s="3">
        <f t="shared" si="0"/>
        <v>2</v>
      </c>
      <c r="K23" s="3">
        <f t="shared" si="1"/>
        <v>17.5</v>
      </c>
      <c r="L23" s="13"/>
      <c r="M23" s="4"/>
      <c r="N23" s="13"/>
      <c r="O23" s="3">
        <f t="shared" si="3"/>
        <v>1</v>
      </c>
    </row>
    <row r="24" spans="1:15" ht="12.75">
      <c r="A24" s="8">
        <v>17</v>
      </c>
      <c r="B24" s="9" t="s">
        <v>15</v>
      </c>
      <c r="C24" s="9" t="s">
        <v>14</v>
      </c>
      <c r="D24" s="9" t="s">
        <v>498</v>
      </c>
      <c r="E24" s="8">
        <v>89</v>
      </c>
      <c r="F24" s="8">
        <v>1</v>
      </c>
      <c r="G24" s="17" t="s">
        <v>416</v>
      </c>
      <c r="H24" s="71">
        <v>4</v>
      </c>
      <c r="I24" s="5"/>
      <c r="J24" s="3">
        <f t="shared" si="0"/>
        <v>2</v>
      </c>
      <c r="K24" s="3">
        <f t="shared" si="1"/>
        <v>17.5</v>
      </c>
      <c r="L24" s="13"/>
      <c r="M24" s="4"/>
      <c r="N24" s="13"/>
      <c r="O24" s="3">
        <f t="shared" si="3"/>
        <v>1</v>
      </c>
    </row>
    <row r="25" spans="1:15" ht="13.5" thickBot="1">
      <c r="A25" s="27">
        <v>19</v>
      </c>
      <c r="B25" s="28" t="s">
        <v>103</v>
      </c>
      <c r="C25" s="28" t="s">
        <v>38</v>
      </c>
      <c r="D25" s="28" t="s">
        <v>39</v>
      </c>
      <c r="E25" s="27">
        <v>89</v>
      </c>
      <c r="F25" s="27" t="s">
        <v>2</v>
      </c>
      <c r="G25" s="24">
        <v>6</v>
      </c>
      <c r="H25" s="87">
        <v>3.5</v>
      </c>
      <c r="I25" s="62"/>
      <c r="J25" s="22">
        <f t="shared" si="0"/>
        <v>1</v>
      </c>
      <c r="K25" s="22">
        <f t="shared" si="1"/>
        <v>19</v>
      </c>
      <c r="L25" s="65"/>
      <c r="M25" s="23"/>
      <c r="N25" s="65"/>
      <c r="O25" s="22">
        <f t="shared" si="3"/>
        <v>1</v>
      </c>
    </row>
    <row r="26" spans="1:15" ht="12.75">
      <c r="A26" s="26">
        <v>20</v>
      </c>
      <c r="B26" s="20" t="s">
        <v>290</v>
      </c>
      <c r="C26" s="20" t="s">
        <v>23</v>
      </c>
      <c r="D26" s="20" t="s">
        <v>285</v>
      </c>
      <c r="E26" s="19">
        <v>88</v>
      </c>
      <c r="F26" s="19">
        <v>1</v>
      </c>
      <c r="G26" s="21" t="s">
        <v>426</v>
      </c>
      <c r="H26" s="96"/>
      <c r="I26" s="61"/>
      <c r="J26" s="19">
        <f t="shared" si="0"/>
        <v>7</v>
      </c>
      <c r="K26" s="19">
        <f t="shared" si="1"/>
        <v>23</v>
      </c>
      <c r="L26" s="66"/>
      <c r="M26" s="20"/>
      <c r="N26" s="66"/>
      <c r="O26" s="19">
        <f t="shared" si="3"/>
        <v>2</v>
      </c>
    </row>
    <row r="27" spans="1:15" ht="12.75">
      <c r="A27" s="8">
        <v>20</v>
      </c>
      <c r="B27" s="4" t="s">
        <v>158</v>
      </c>
      <c r="C27" s="4" t="s">
        <v>149</v>
      </c>
      <c r="D27" s="4" t="s">
        <v>444</v>
      </c>
      <c r="E27" s="3">
        <v>88</v>
      </c>
      <c r="F27" s="3">
        <v>2</v>
      </c>
      <c r="G27" s="17" t="s">
        <v>426</v>
      </c>
      <c r="H27" s="97"/>
      <c r="I27" s="5"/>
      <c r="J27" s="3">
        <f t="shared" si="0"/>
        <v>7</v>
      </c>
      <c r="K27" s="3">
        <f t="shared" si="1"/>
        <v>23</v>
      </c>
      <c r="L27" s="13"/>
      <c r="M27" s="4"/>
      <c r="N27" s="13"/>
      <c r="O27" s="3">
        <f t="shared" si="3"/>
        <v>2</v>
      </c>
    </row>
    <row r="28" spans="1:15" ht="12.75">
      <c r="A28" s="8">
        <v>20</v>
      </c>
      <c r="B28" s="4" t="s">
        <v>226</v>
      </c>
      <c r="C28" s="4" t="s">
        <v>1</v>
      </c>
      <c r="D28" s="4" t="s">
        <v>215</v>
      </c>
      <c r="E28" s="3">
        <v>88</v>
      </c>
      <c r="F28" s="3">
        <v>1</v>
      </c>
      <c r="G28" s="17" t="s">
        <v>426</v>
      </c>
      <c r="H28" s="97"/>
      <c r="I28" s="5"/>
      <c r="J28" s="3">
        <f t="shared" si="0"/>
        <v>7</v>
      </c>
      <c r="K28" s="3">
        <f t="shared" si="1"/>
        <v>23</v>
      </c>
      <c r="L28" s="13"/>
      <c r="M28" s="4"/>
      <c r="N28" s="13"/>
      <c r="O28" s="3">
        <f t="shared" si="3"/>
        <v>2</v>
      </c>
    </row>
    <row r="29" spans="1:15" ht="12.75">
      <c r="A29" s="8">
        <v>20</v>
      </c>
      <c r="B29" s="4" t="s">
        <v>127</v>
      </c>
      <c r="C29" s="4" t="s">
        <v>30</v>
      </c>
      <c r="D29" s="4" t="s">
        <v>54</v>
      </c>
      <c r="E29" s="3">
        <v>88</v>
      </c>
      <c r="F29" s="3">
        <v>1</v>
      </c>
      <c r="G29" s="17" t="s">
        <v>426</v>
      </c>
      <c r="H29" s="97"/>
      <c r="I29" s="5"/>
      <c r="J29" s="3">
        <f t="shared" si="0"/>
        <v>7</v>
      </c>
      <c r="K29" s="3">
        <f t="shared" si="1"/>
        <v>23</v>
      </c>
      <c r="L29" s="13"/>
      <c r="M29" s="4"/>
      <c r="N29" s="13"/>
      <c r="O29" s="3">
        <f t="shared" si="3"/>
        <v>2</v>
      </c>
    </row>
    <row r="30" spans="1:15" ht="12.75">
      <c r="A30" s="8">
        <v>20</v>
      </c>
      <c r="B30" s="4" t="s">
        <v>81</v>
      </c>
      <c r="C30" s="4" t="s">
        <v>43</v>
      </c>
      <c r="D30" s="4"/>
      <c r="E30" s="3">
        <v>89</v>
      </c>
      <c r="F30" s="3" t="s">
        <v>6</v>
      </c>
      <c r="G30" s="17" t="s">
        <v>426</v>
      </c>
      <c r="H30" s="97"/>
      <c r="I30" s="5"/>
      <c r="J30" s="3">
        <f t="shared" si="0"/>
        <v>7</v>
      </c>
      <c r="K30" s="3">
        <f t="shared" si="1"/>
        <v>23</v>
      </c>
      <c r="L30" s="13"/>
      <c r="M30" s="4"/>
      <c r="N30" s="13"/>
      <c r="O30" s="3">
        <f t="shared" si="3"/>
        <v>2</v>
      </c>
    </row>
    <row r="31" spans="1:15" ht="12.75">
      <c r="A31" s="8">
        <v>20</v>
      </c>
      <c r="B31" s="9" t="s">
        <v>340</v>
      </c>
      <c r="C31" s="9" t="s">
        <v>14</v>
      </c>
      <c r="D31" s="9" t="s">
        <v>341</v>
      </c>
      <c r="E31" s="8">
        <v>89</v>
      </c>
      <c r="F31" s="8">
        <v>2</v>
      </c>
      <c r="G31" s="17" t="s">
        <v>426</v>
      </c>
      <c r="H31" s="97"/>
      <c r="I31" s="5"/>
      <c r="J31" s="3">
        <f t="shared" si="0"/>
        <v>7</v>
      </c>
      <c r="K31" s="3">
        <f t="shared" si="1"/>
        <v>23</v>
      </c>
      <c r="L31" s="13"/>
      <c r="M31" s="4"/>
      <c r="N31" s="13"/>
      <c r="O31" s="3">
        <f t="shared" si="3"/>
        <v>2</v>
      </c>
    </row>
    <row r="32" spans="1:15" ht="12.75">
      <c r="A32" s="8">
        <v>20</v>
      </c>
      <c r="B32" s="4" t="s">
        <v>352</v>
      </c>
      <c r="C32" s="4" t="s">
        <v>353</v>
      </c>
      <c r="D32" s="4" t="s">
        <v>354</v>
      </c>
      <c r="E32" s="3">
        <v>89</v>
      </c>
      <c r="F32" s="3">
        <v>1</v>
      </c>
      <c r="G32" s="17" t="s">
        <v>426</v>
      </c>
      <c r="H32" s="97"/>
      <c r="I32" s="5"/>
      <c r="J32" s="3">
        <f t="shared" si="0"/>
        <v>7</v>
      </c>
      <c r="K32" s="3">
        <f t="shared" si="1"/>
        <v>23</v>
      </c>
      <c r="L32" s="13"/>
      <c r="M32" s="4"/>
      <c r="N32" s="13"/>
      <c r="O32" s="3">
        <f t="shared" si="3"/>
        <v>2</v>
      </c>
    </row>
    <row r="33" spans="1:15" ht="12.75">
      <c r="A33" s="8">
        <v>27</v>
      </c>
      <c r="B33" s="9" t="s">
        <v>298</v>
      </c>
      <c r="C33" s="9" t="s">
        <v>30</v>
      </c>
      <c r="D33" s="9" t="s">
        <v>299</v>
      </c>
      <c r="E33" s="8">
        <v>89</v>
      </c>
      <c r="F33" s="8" t="s">
        <v>2</v>
      </c>
      <c r="G33" s="17">
        <v>5</v>
      </c>
      <c r="H33" s="97"/>
      <c r="I33" s="5"/>
      <c r="J33" s="3">
        <f t="shared" si="0"/>
        <v>2</v>
      </c>
      <c r="K33" s="3">
        <f t="shared" si="1"/>
        <v>27.5</v>
      </c>
      <c r="L33" s="13"/>
      <c r="M33" s="4"/>
      <c r="N33" s="13"/>
      <c r="O33" s="3" t="str">
        <f t="shared" si="3"/>
        <v>1ю</v>
      </c>
    </row>
    <row r="34" spans="1:15" ht="12.75">
      <c r="A34" s="8">
        <v>27</v>
      </c>
      <c r="B34" s="4" t="s">
        <v>129</v>
      </c>
      <c r="C34" s="4" t="s">
        <v>30</v>
      </c>
      <c r="D34" s="4" t="s">
        <v>54</v>
      </c>
      <c r="E34" s="3">
        <v>88</v>
      </c>
      <c r="F34" s="3" t="s">
        <v>7</v>
      </c>
      <c r="G34" s="17">
        <v>5</v>
      </c>
      <c r="H34" s="97"/>
      <c r="I34" s="5"/>
      <c r="J34" s="3">
        <f t="shared" si="0"/>
        <v>2</v>
      </c>
      <c r="K34" s="3">
        <f t="shared" si="1"/>
        <v>27.5</v>
      </c>
      <c r="L34" s="13"/>
      <c r="M34" s="4"/>
      <c r="N34" s="13"/>
      <c r="O34" s="3" t="str">
        <f t="shared" si="3"/>
        <v>1ю</v>
      </c>
    </row>
    <row r="35" spans="1:15" ht="12.75">
      <c r="A35" s="8">
        <v>29</v>
      </c>
      <c r="B35" s="4" t="s">
        <v>128</v>
      </c>
      <c r="C35" s="4" t="s">
        <v>30</v>
      </c>
      <c r="D35" s="4" t="s">
        <v>54</v>
      </c>
      <c r="E35" s="3">
        <v>89</v>
      </c>
      <c r="F35" s="3" t="s">
        <v>71</v>
      </c>
      <c r="G35" s="17">
        <v>4.7</v>
      </c>
      <c r="H35" s="97"/>
      <c r="I35" s="5"/>
      <c r="J35" s="3">
        <f t="shared" si="0"/>
        <v>2</v>
      </c>
      <c r="K35" s="3">
        <f t="shared" si="1"/>
        <v>29.5</v>
      </c>
      <c r="L35" s="13"/>
      <c r="M35" s="4"/>
      <c r="N35" s="13"/>
      <c r="O35" s="3" t="str">
        <f t="shared" si="3"/>
        <v>3ю</v>
      </c>
    </row>
    <row r="36" spans="1:15" ht="12.75">
      <c r="A36" s="8">
        <v>29</v>
      </c>
      <c r="B36" s="4" t="s">
        <v>106</v>
      </c>
      <c r="C36" s="4" t="s">
        <v>1</v>
      </c>
      <c r="D36" s="4" t="s">
        <v>254</v>
      </c>
      <c r="E36" s="3">
        <v>88</v>
      </c>
      <c r="F36" s="3" t="s">
        <v>6</v>
      </c>
      <c r="G36" s="17">
        <v>4.7</v>
      </c>
      <c r="H36" s="97"/>
      <c r="I36" s="5"/>
      <c r="J36" s="3">
        <f t="shared" si="0"/>
        <v>2</v>
      </c>
      <c r="K36" s="3">
        <f t="shared" si="1"/>
        <v>29.5</v>
      </c>
      <c r="L36" s="13"/>
      <c r="M36" s="4"/>
      <c r="N36" s="13"/>
      <c r="O36" s="3" t="str">
        <f t="shared" si="3"/>
        <v>3ю</v>
      </c>
    </row>
    <row r="37" spans="1:15" ht="12.75">
      <c r="A37" s="8">
        <v>31</v>
      </c>
      <c r="B37" s="4" t="s">
        <v>26</v>
      </c>
      <c r="C37" s="4" t="s">
        <v>23</v>
      </c>
      <c r="D37" s="4" t="s">
        <v>339</v>
      </c>
      <c r="E37" s="3">
        <v>89</v>
      </c>
      <c r="F37" s="3">
        <v>2</v>
      </c>
      <c r="G37" s="17">
        <v>4</v>
      </c>
      <c r="H37" s="97"/>
      <c r="I37" s="5"/>
      <c r="J37" s="3">
        <f t="shared" si="0"/>
        <v>4</v>
      </c>
      <c r="K37" s="3">
        <f t="shared" si="1"/>
        <v>32.5</v>
      </c>
      <c r="L37" s="13"/>
      <c r="M37" s="4"/>
      <c r="N37" s="13"/>
      <c r="O37" s="3" t="str">
        <f t="shared" si="3"/>
        <v>-</v>
      </c>
    </row>
    <row r="38" spans="1:15" ht="12.75">
      <c r="A38" s="8">
        <v>31</v>
      </c>
      <c r="B38" s="4" t="s">
        <v>126</v>
      </c>
      <c r="C38" s="4" t="s">
        <v>30</v>
      </c>
      <c r="D38" s="4" t="s">
        <v>54</v>
      </c>
      <c r="E38" s="3">
        <v>89</v>
      </c>
      <c r="F38" s="3">
        <v>1</v>
      </c>
      <c r="G38" s="17">
        <v>4</v>
      </c>
      <c r="H38" s="97"/>
      <c r="I38" s="5"/>
      <c r="J38" s="3">
        <f t="shared" si="0"/>
        <v>4</v>
      </c>
      <c r="K38" s="3">
        <f t="shared" si="1"/>
        <v>32.5</v>
      </c>
      <c r="L38" s="13"/>
      <c r="M38" s="4"/>
      <c r="N38" s="13"/>
      <c r="O38" s="3" t="str">
        <f t="shared" si="3"/>
        <v>-</v>
      </c>
    </row>
    <row r="39" spans="1:15" ht="12.75">
      <c r="A39" s="8">
        <v>31</v>
      </c>
      <c r="B39" s="4" t="s">
        <v>27</v>
      </c>
      <c r="C39" s="4" t="s">
        <v>23</v>
      </c>
      <c r="D39" s="4" t="s">
        <v>339</v>
      </c>
      <c r="E39" s="3">
        <v>89</v>
      </c>
      <c r="F39" s="3">
        <v>2</v>
      </c>
      <c r="G39" s="17">
        <v>4</v>
      </c>
      <c r="H39" s="97"/>
      <c r="I39" s="5"/>
      <c r="J39" s="3">
        <f t="shared" si="0"/>
        <v>4</v>
      </c>
      <c r="K39" s="3">
        <f t="shared" si="1"/>
        <v>32.5</v>
      </c>
      <c r="L39" s="13"/>
      <c r="M39" s="4"/>
      <c r="N39" s="13"/>
      <c r="O39" s="3" t="str">
        <f t="shared" si="3"/>
        <v>-</v>
      </c>
    </row>
    <row r="40" spans="1:15" ht="12.75">
      <c r="A40" s="8">
        <v>31</v>
      </c>
      <c r="B40" s="4" t="s">
        <v>355</v>
      </c>
      <c r="C40" s="4" t="s">
        <v>353</v>
      </c>
      <c r="D40" s="4" t="s">
        <v>354</v>
      </c>
      <c r="E40" s="3">
        <v>89</v>
      </c>
      <c r="F40" s="3">
        <v>2</v>
      </c>
      <c r="G40" s="17">
        <v>4</v>
      </c>
      <c r="H40" s="97"/>
      <c r="I40" s="5"/>
      <c r="J40" s="3">
        <f t="shared" si="0"/>
        <v>4</v>
      </c>
      <c r="K40" s="3">
        <f t="shared" si="1"/>
        <v>32.5</v>
      </c>
      <c r="L40" s="13"/>
      <c r="M40" s="4"/>
      <c r="N40" s="13"/>
      <c r="O40" s="3" t="str">
        <f t="shared" si="3"/>
        <v>-</v>
      </c>
    </row>
    <row r="41" spans="1:15" ht="12.75">
      <c r="A41" s="8">
        <v>35</v>
      </c>
      <c r="B41" s="4" t="s">
        <v>321</v>
      </c>
      <c r="C41" s="4" t="s">
        <v>320</v>
      </c>
      <c r="D41" s="4" t="s">
        <v>441</v>
      </c>
      <c r="E41" s="3">
        <v>88</v>
      </c>
      <c r="F41" s="3">
        <v>2</v>
      </c>
      <c r="G41" s="17" t="s">
        <v>418</v>
      </c>
      <c r="H41" s="97"/>
      <c r="I41" s="5"/>
      <c r="J41" s="3">
        <f t="shared" si="0"/>
        <v>1</v>
      </c>
      <c r="K41" s="3">
        <f t="shared" si="1"/>
        <v>35</v>
      </c>
      <c r="L41" s="13"/>
      <c r="M41" s="4"/>
      <c r="N41" s="13"/>
      <c r="O41" s="3" t="str">
        <f t="shared" si="3"/>
        <v>-</v>
      </c>
    </row>
    <row r="42" spans="1:15" ht="12.75">
      <c r="A42" s="8">
        <v>36</v>
      </c>
      <c r="B42" s="4" t="s">
        <v>229</v>
      </c>
      <c r="C42" s="4" t="s">
        <v>1</v>
      </c>
      <c r="D42" s="4" t="s">
        <v>215</v>
      </c>
      <c r="E42" s="3">
        <v>88</v>
      </c>
      <c r="F42" s="3">
        <v>1</v>
      </c>
      <c r="G42" s="17">
        <v>3.3</v>
      </c>
      <c r="H42" s="97"/>
      <c r="I42" s="5"/>
      <c r="J42" s="3">
        <f t="shared" si="0"/>
        <v>2</v>
      </c>
      <c r="K42" s="3">
        <f t="shared" si="1"/>
        <v>36.5</v>
      </c>
      <c r="L42" s="13"/>
      <c r="M42" s="4"/>
      <c r="N42" s="13"/>
      <c r="O42" s="3" t="str">
        <f t="shared" si="3"/>
        <v>-</v>
      </c>
    </row>
    <row r="43" spans="1:15" ht="12.75">
      <c r="A43" s="8">
        <v>36</v>
      </c>
      <c r="B43" s="4" t="s">
        <v>212</v>
      </c>
      <c r="C43" s="4" t="s">
        <v>210</v>
      </c>
      <c r="D43" s="4"/>
      <c r="E43" s="3">
        <v>89</v>
      </c>
      <c r="F43" s="3">
        <v>3</v>
      </c>
      <c r="G43" s="17">
        <v>3.3</v>
      </c>
      <c r="H43" s="97"/>
      <c r="I43" s="5"/>
      <c r="J43" s="3">
        <f t="shared" si="0"/>
        <v>2</v>
      </c>
      <c r="K43" s="3">
        <f t="shared" si="1"/>
        <v>36.5</v>
      </c>
      <c r="L43" s="13"/>
      <c r="M43" s="4"/>
      <c r="N43" s="13"/>
      <c r="O43" s="3" t="str">
        <f t="shared" si="3"/>
        <v>-</v>
      </c>
    </row>
    <row r="44" spans="1:15" ht="12.75">
      <c r="A44" s="8">
        <v>38</v>
      </c>
      <c r="B44" s="4" t="s">
        <v>356</v>
      </c>
      <c r="C44" s="4" t="s">
        <v>353</v>
      </c>
      <c r="D44" s="4" t="s">
        <v>354</v>
      </c>
      <c r="E44" s="3">
        <v>88</v>
      </c>
      <c r="F44" s="3">
        <v>2</v>
      </c>
      <c r="G44" s="17">
        <v>3</v>
      </c>
      <c r="H44" s="97"/>
      <c r="I44" s="5"/>
      <c r="J44" s="3">
        <f t="shared" si="0"/>
        <v>1</v>
      </c>
      <c r="K44" s="3">
        <f t="shared" si="1"/>
        <v>38</v>
      </c>
      <c r="L44" s="13"/>
      <c r="M44" s="4"/>
      <c r="N44" s="13"/>
      <c r="O44" s="3" t="str">
        <f t="shared" si="3"/>
        <v>-</v>
      </c>
    </row>
    <row r="45" spans="1:15" ht="12.75">
      <c r="A45" s="8">
        <v>39</v>
      </c>
      <c r="B45" s="4" t="s">
        <v>74</v>
      </c>
      <c r="C45" s="4" t="s">
        <v>23</v>
      </c>
      <c r="D45" s="4" t="s">
        <v>69</v>
      </c>
      <c r="E45" s="3">
        <v>88</v>
      </c>
      <c r="F45" s="3" t="s">
        <v>71</v>
      </c>
      <c r="G45" s="17">
        <v>2.7</v>
      </c>
      <c r="H45" s="97"/>
      <c r="I45" s="5"/>
      <c r="J45" s="3">
        <f t="shared" si="0"/>
        <v>1</v>
      </c>
      <c r="K45" s="3">
        <f t="shared" si="1"/>
        <v>39</v>
      </c>
      <c r="L45" s="13"/>
      <c r="M45" s="4"/>
      <c r="N45" s="13"/>
      <c r="O45" s="3" t="str">
        <f t="shared" si="3"/>
        <v>-</v>
      </c>
    </row>
    <row r="46" spans="1:15" ht="12.75">
      <c r="A46" s="8">
        <v>40</v>
      </c>
      <c r="B46" s="4" t="s">
        <v>357</v>
      </c>
      <c r="C46" s="4" t="s">
        <v>353</v>
      </c>
      <c r="D46" s="4" t="s">
        <v>354</v>
      </c>
      <c r="E46" s="3">
        <v>88</v>
      </c>
      <c r="F46" s="3">
        <v>3</v>
      </c>
      <c r="G46" s="17" t="s">
        <v>427</v>
      </c>
      <c r="H46" s="97"/>
      <c r="I46" s="5"/>
      <c r="J46" s="3">
        <f t="shared" si="0"/>
        <v>1</v>
      </c>
      <c r="K46" s="3">
        <f t="shared" si="1"/>
        <v>40</v>
      </c>
      <c r="L46" s="13"/>
      <c r="M46" s="13"/>
      <c r="N46" s="13"/>
      <c r="O46" s="3" t="str">
        <f t="shared" si="3"/>
        <v>-</v>
      </c>
    </row>
    <row r="47" spans="1:15" ht="12.75">
      <c r="A47" s="3"/>
      <c r="B47" s="4" t="s">
        <v>239</v>
      </c>
      <c r="C47" s="4" t="s">
        <v>30</v>
      </c>
      <c r="D47" s="4" t="s">
        <v>54</v>
      </c>
      <c r="E47" s="3">
        <v>89</v>
      </c>
      <c r="F47" s="3" t="s">
        <v>7</v>
      </c>
      <c r="G47" s="17" t="s">
        <v>412</v>
      </c>
      <c r="H47" s="97"/>
      <c r="I47" s="5"/>
      <c r="J47" s="13"/>
      <c r="K47" s="13"/>
      <c r="L47" s="13"/>
      <c r="M47" s="13"/>
      <c r="N47" s="13"/>
      <c r="O47" s="3"/>
    </row>
    <row r="48" ht="0.75" customHeight="1"/>
    <row r="49" spans="1:15" ht="12.75">
      <c r="A49" s="99" t="s">
        <v>492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0" ht="12.75" customHeight="1">
      <c r="A50" s="100" t="s">
        <v>502</v>
      </c>
      <c r="B50" s="100"/>
      <c r="C50" s="100"/>
      <c r="D50" s="16"/>
      <c r="E50" s="16"/>
      <c r="F50" s="16"/>
      <c r="G50" s="16"/>
      <c r="J50" s="80"/>
    </row>
    <row r="51" spans="1:15" ht="25.5">
      <c r="A51" s="74" t="s">
        <v>391</v>
      </c>
      <c r="B51" s="74" t="s">
        <v>406</v>
      </c>
      <c r="C51" s="74" t="s">
        <v>362</v>
      </c>
      <c r="D51" s="74" t="s">
        <v>363</v>
      </c>
      <c r="E51" s="74" t="s">
        <v>364</v>
      </c>
      <c r="F51" s="74" t="s">
        <v>365</v>
      </c>
      <c r="G51" s="74" t="s">
        <v>439</v>
      </c>
      <c r="H51" s="95" t="s">
        <v>410</v>
      </c>
      <c r="I51" s="74" t="s">
        <v>465</v>
      </c>
      <c r="J51" s="52" t="s">
        <v>409</v>
      </c>
      <c r="K51" s="13"/>
      <c r="L51" s="13"/>
      <c r="M51" s="13"/>
      <c r="N51" s="13"/>
      <c r="O51" s="52" t="s">
        <v>409</v>
      </c>
    </row>
    <row r="52" spans="1:15" ht="12.75">
      <c r="A52" s="8">
        <v>1</v>
      </c>
      <c r="B52" s="9" t="s">
        <v>312</v>
      </c>
      <c r="C52" s="9" t="s">
        <v>241</v>
      </c>
      <c r="D52" s="9" t="s">
        <v>313</v>
      </c>
      <c r="E52" s="8">
        <v>86</v>
      </c>
      <c r="F52" s="8" t="s">
        <v>2</v>
      </c>
      <c r="G52" s="18" t="s">
        <v>382</v>
      </c>
      <c r="H52" s="83" t="s">
        <v>382</v>
      </c>
      <c r="I52" s="5" t="s">
        <v>382</v>
      </c>
      <c r="J52" s="5" t="s">
        <v>2</v>
      </c>
      <c r="K52" s="13"/>
      <c r="L52" s="13"/>
      <c r="M52" s="13"/>
      <c r="N52" s="13"/>
      <c r="O52" s="5" t="s">
        <v>2</v>
      </c>
    </row>
    <row r="53" spans="1:15" ht="12.75">
      <c r="A53" s="8">
        <v>2</v>
      </c>
      <c r="B53" s="9" t="s">
        <v>34</v>
      </c>
      <c r="C53" s="9" t="s">
        <v>30</v>
      </c>
      <c r="D53" s="9" t="s">
        <v>54</v>
      </c>
      <c r="E53" s="8">
        <v>87</v>
      </c>
      <c r="F53" s="8" t="s">
        <v>2</v>
      </c>
      <c r="G53" s="18" t="s">
        <v>382</v>
      </c>
      <c r="H53" s="71" t="s">
        <v>428</v>
      </c>
      <c r="I53" s="5" t="s">
        <v>493</v>
      </c>
      <c r="J53" s="5" t="s">
        <v>2</v>
      </c>
      <c r="K53" s="13"/>
      <c r="L53" s="13"/>
      <c r="M53" s="13"/>
      <c r="N53" s="13"/>
      <c r="O53" s="5" t="s">
        <v>2</v>
      </c>
    </row>
    <row r="54" spans="1:15" ht="12.75">
      <c r="A54" s="8">
        <v>3</v>
      </c>
      <c r="B54" s="9" t="s">
        <v>160</v>
      </c>
      <c r="C54" s="9" t="s">
        <v>161</v>
      </c>
      <c r="D54" s="29" t="s">
        <v>442</v>
      </c>
      <c r="E54" s="8">
        <v>86</v>
      </c>
      <c r="F54" s="8" t="s">
        <v>55</v>
      </c>
      <c r="G54" s="18" t="s">
        <v>382</v>
      </c>
      <c r="H54" s="83" t="s">
        <v>382</v>
      </c>
      <c r="I54" s="17">
        <v>19</v>
      </c>
      <c r="J54" s="5" t="s">
        <v>2</v>
      </c>
      <c r="K54" s="13"/>
      <c r="L54" s="13"/>
      <c r="M54" s="13"/>
      <c r="N54" s="13"/>
      <c r="O54" s="5" t="s">
        <v>2</v>
      </c>
    </row>
    <row r="55" spans="1:15" ht="12.75">
      <c r="A55" s="8">
        <v>4</v>
      </c>
      <c r="B55" s="9" t="s">
        <v>169</v>
      </c>
      <c r="C55" s="9" t="s">
        <v>170</v>
      </c>
      <c r="D55" s="9" t="s">
        <v>440</v>
      </c>
      <c r="E55" s="8">
        <v>87</v>
      </c>
      <c r="F55" s="8" t="s">
        <v>2</v>
      </c>
      <c r="G55" s="18" t="s">
        <v>382</v>
      </c>
      <c r="H55" s="71" t="s">
        <v>466</v>
      </c>
      <c r="I55" s="5" t="s">
        <v>488</v>
      </c>
      <c r="J55" s="5" t="s">
        <v>2</v>
      </c>
      <c r="K55" s="13"/>
      <c r="L55" s="13"/>
      <c r="M55" s="13"/>
      <c r="N55" s="13"/>
      <c r="O55" s="5" t="s">
        <v>2</v>
      </c>
    </row>
    <row r="56" spans="1:15" ht="12.75">
      <c r="A56" s="8">
        <v>5</v>
      </c>
      <c r="B56" s="9" t="s">
        <v>107</v>
      </c>
      <c r="C56" s="9" t="s">
        <v>30</v>
      </c>
      <c r="D56" s="9" t="s">
        <v>54</v>
      </c>
      <c r="E56" s="8">
        <v>86</v>
      </c>
      <c r="F56" s="8" t="s">
        <v>2</v>
      </c>
      <c r="G56" s="18" t="s">
        <v>382</v>
      </c>
      <c r="H56" s="71">
        <v>13.5</v>
      </c>
      <c r="I56" s="5" t="s">
        <v>494</v>
      </c>
      <c r="J56" s="5" t="s">
        <v>2</v>
      </c>
      <c r="K56" s="13"/>
      <c r="L56" s="13"/>
      <c r="M56" s="13"/>
      <c r="N56" s="13"/>
      <c r="O56" s="5" t="s">
        <v>2</v>
      </c>
    </row>
    <row r="57" spans="1:15" ht="12.75">
      <c r="A57" s="8">
        <v>6</v>
      </c>
      <c r="B57" s="9" t="s">
        <v>171</v>
      </c>
      <c r="C57" s="9" t="s">
        <v>170</v>
      </c>
      <c r="D57" s="9" t="s">
        <v>440</v>
      </c>
      <c r="E57" s="8">
        <v>86</v>
      </c>
      <c r="F57" s="8" t="s">
        <v>2</v>
      </c>
      <c r="G57" s="18" t="s">
        <v>382</v>
      </c>
      <c r="H57" s="71" t="s">
        <v>428</v>
      </c>
      <c r="I57" s="5" t="s">
        <v>461</v>
      </c>
      <c r="J57" s="5" t="s">
        <v>2</v>
      </c>
      <c r="K57" s="13"/>
      <c r="L57" s="13"/>
      <c r="M57" s="13"/>
      <c r="N57" s="13"/>
      <c r="O57" s="5" t="s">
        <v>2</v>
      </c>
    </row>
    <row r="58" spans="1:15" ht="12.75">
      <c r="A58" s="8">
        <v>7</v>
      </c>
      <c r="B58" s="9" t="s">
        <v>267</v>
      </c>
      <c r="C58" s="9" t="s">
        <v>1</v>
      </c>
      <c r="D58" s="9" t="s">
        <v>254</v>
      </c>
      <c r="E58" s="8">
        <v>86</v>
      </c>
      <c r="F58" s="8" t="s">
        <v>2</v>
      </c>
      <c r="G58" s="18" t="s">
        <v>382</v>
      </c>
      <c r="H58" s="71">
        <v>12</v>
      </c>
      <c r="I58" s="5" t="s">
        <v>461</v>
      </c>
      <c r="J58" s="5" t="s">
        <v>2</v>
      </c>
      <c r="K58" s="13"/>
      <c r="L58" s="13"/>
      <c r="M58" s="13"/>
      <c r="N58" s="13"/>
      <c r="O58" s="5" t="s">
        <v>2</v>
      </c>
    </row>
    <row r="59" spans="1:15" ht="13.5" thickBot="1">
      <c r="A59" s="27">
        <v>8</v>
      </c>
      <c r="B59" s="23" t="s">
        <v>217</v>
      </c>
      <c r="C59" s="23" t="s">
        <v>1</v>
      </c>
      <c r="D59" s="23" t="s">
        <v>215</v>
      </c>
      <c r="E59" s="22">
        <v>86</v>
      </c>
      <c r="F59" s="22" t="s">
        <v>2</v>
      </c>
      <c r="G59" s="24">
        <v>10.5</v>
      </c>
      <c r="H59" s="87">
        <v>13</v>
      </c>
      <c r="I59" s="62" t="s">
        <v>467</v>
      </c>
      <c r="J59" s="62" t="s">
        <v>2</v>
      </c>
      <c r="K59" s="65"/>
      <c r="L59" s="65"/>
      <c r="M59" s="65"/>
      <c r="N59" s="65"/>
      <c r="O59" s="62" t="s">
        <v>2</v>
      </c>
    </row>
    <row r="60" spans="1:15" ht="12.75">
      <c r="A60" s="26">
        <v>9</v>
      </c>
      <c r="B60" s="56" t="s">
        <v>147</v>
      </c>
      <c r="C60" s="56" t="s">
        <v>146</v>
      </c>
      <c r="D60" s="56" t="s">
        <v>497</v>
      </c>
      <c r="E60" s="26">
        <v>86</v>
      </c>
      <c r="F60" s="26" t="s">
        <v>2</v>
      </c>
      <c r="G60" s="59" t="s">
        <v>382</v>
      </c>
      <c r="H60" s="85" t="s">
        <v>446</v>
      </c>
      <c r="I60" s="61"/>
      <c r="J60" s="61" t="s">
        <v>2</v>
      </c>
      <c r="K60" s="66"/>
      <c r="L60" s="66"/>
      <c r="M60" s="66"/>
      <c r="N60" s="66"/>
      <c r="O60" s="61" t="s">
        <v>2</v>
      </c>
    </row>
    <row r="61" spans="1:15" ht="12.75">
      <c r="A61" s="26">
        <v>9</v>
      </c>
      <c r="B61" s="9" t="s">
        <v>244</v>
      </c>
      <c r="C61" s="9" t="s">
        <v>241</v>
      </c>
      <c r="D61" s="9" t="s">
        <v>242</v>
      </c>
      <c r="E61" s="8">
        <v>87</v>
      </c>
      <c r="F61" s="8">
        <v>1</v>
      </c>
      <c r="G61" s="17">
        <v>11</v>
      </c>
      <c r="H61" s="71" t="s">
        <v>446</v>
      </c>
      <c r="I61" s="5"/>
      <c r="J61" s="5" t="s">
        <v>2</v>
      </c>
      <c r="K61" s="13"/>
      <c r="L61" s="13"/>
      <c r="M61" s="13"/>
      <c r="N61" s="13"/>
      <c r="O61" s="5" t="s">
        <v>2</v>
      </c>
    </row>
    <row r="62" spans="1:15" ht="12.75">
      <c r="A62" s="8">
        <v>11</v>
      </c>
      <c r="B62" s="9" t="s">
        <v>44</v>
      </c>
      <c r="C62" s="9" t="s">
        <v>43</v>
      </c>
      <c r="D62" s="9"/>
      <c r="E62" s="8">
        <v>87</v>
      </c>
      <c r="F62" s="8" t="s">
        <v>2</v>
      </c>
      <c r="G62" s="17">
        <v>11</v>
      </c>
      <c r="H62" s="71" t="s">
        <v>385</v>
      </c>
      <c r="I62" s="5"/>
      <c r="J62" s="5" t="s">
        <v>2</v>
      </c>
      <c r="K62" s="13"/>
      <c r="L62" s="13"/>
      <c r="M62" s="13"/>
      <c r="N62" s="13"/>
      <c r="O62" s="5" t="s">
        <v>2</v>
      </c>
    </row>
    <row r="63" spans="1:15" ht="12.75">
      <c r="A63" s="8">
        <v>11</v>
      </c>
      <c r="B63" s="9" t="s">
        <v>101</v>
      </c>
      <c r="C63" s="9" t="s">
        <v>38</v>
      </c>
      <c r="D63" s="9" t="s">
        <v>39</v>
      </c>
      <c r="E63" s="8">
        <v>86</v>
      </c>
      <c r="F63" s="8" t="s">
        <v>55</v>
      </c>
      <c r="G63" s="18" t="s">
        <v>386</v>
      </c>
      <c r="H63" s="71" t="s">
        <v>385</v>
      </c>
      <c r="I63" s="5"/>
      <c r="J63" s="5" t="s">
        <v>2</v>
      </c>
      <c r="K63" s="13"/>
      <c r="L63" s="13"/>
      <c r="M63" s="13"/>
      <c r="N63" s="13"/>
      <c r="O63" s="5" t="s">
        <v>2</v>
      </c>
    </row>
    <row r="64" spans="1:15" ht="12.75">
      <c r="A64" s="8">
        <v>13</v>
      </c>
      <c r="B64" s="9" t="s">
        <v>265</v>
      </c>
      <c r="C64" s="9" t="s">
        <v>1</v>
      </c>
      <c r="D64" s="9" t="s">
        <v>254</v>
      </c>
      <c r="E64" s="8">
        <v>86</v>
      </c>
      <c r="F64" s="8" t="s">
        <v>2</v>
      </c>
      <c r="G64" s="17" t="s">
        <v>392</v>
      </c>
      <c r="H64" s="71">
        <v>10</v>
      </c>
      <c r="I64" s="5"/>
      <c r="J64" s="5" t="s">
        <v>2</v>
      </c>
      <c r="K64" s="13"/>
      <c r="L64" s="13"/>
      <c r="M64" s="13"/>
      <c r="N64" s="13"/>
      <c r="O64" s="5" t="s">
        <v>2</v>
      </c>
    </row>
    <row r="65" spans="1:15" ht="12.75">
      <c r="A65" s="8">
        <v>13</v>
      </c>
      <c r="B65" s="9" t="s">
        <v>380</v>
      </c>
      <c r="C65" s="9" t="s">
        <v>1</v>
      </c>
      <c r="D65" s="9" t="s">
        <v>254</v>
      </c>
      <c r="E65" s="8">
        <v>87</v>
      </c>
      <c r="F65" s="8" t="s">
        <v>2</v>
      </c>
      <c r="G65" s="18" t="s">
        <v>446</v>
      </c>
      <c r="H65" s="71">
        <v>10</v>
      </c>
      <c r="I65" s="5"/>
      <c r="J65" s="5" t="s">
        <v>2</v>
      </c>
      <c r="K65" s="13"/>
      <c r="L65" s="13"/>
      <c r="M65" s="13"/>
      <c r="N65" s="13"/>
      <c r="O65" s="5" t="s">
        <v>2</v>
      </c>
    </row>
    <row r="66" spans="1:15" ht="12.75">
      <c r="A66" s="8">
        <v>13</v>
      </c>
      <c r="B66" s="9" t="s">
        <v>268</v>
      </c>
      <c r="C66" s="9" t="s">
        <v>1</v>
      </c>
      <c r="D66" s="9" t="s">
        <v>254</v>
      </c>
      <c r="E66" s="8">
        <v>86</v>
      </c>
      <c r="F66" s="8" t="s">
        <v>2</v>
      </c>
      <c r="G66" s="18" t="s">
        <v>386</v>
      </c>
      <c r="H66" s="71">
        <v>10</v>
      </c>
      <c r="I66" s="5"/>
      <c r="J66" s="5" t="s">
        <v>2</v>
      </c>
      <c r="K66" s="13"/>
      <c r="L66" s="13"/>
      <c r="M66" s="13"/>
      <c r="N66" s="13"/>
      <c r="O66" s="5" t="s">
        <v>2</v>
      </c>
    </row>
    <row r="67" spans="1:15" ht="12.75">
      <c r="A67" s="8">
        <v>13</v>
      </c>
      <c r="B67" s="4" t="s">
        <v>32</v>
      </c>
      <c r="C67" s="4" t="s">
        <v>30</v>
      </c>
      <c r="D67" s="4" t="s">
        <v>54</v>
      </c>
      <c r="E67" s="3">
        <v>87</v>
      </c>
      <c r="F67" s="3" t="s">
        <v>2</v>
      </c>
      <c r="G67" s="18" t="s">
        <v>386</v>
      </c>
      <c r="H67" s="71">
        <v>10</v>
      </c>
      <c r="I67" s="5"/>
      <c r="J67" s="5" t="s">
        <v>2</v>
      </c>
      <c r="K67" s="13"/>
      <c r="L67" s="13"/>
      <c r="M67" s="13"/>
      <c r="N67" s="13"/>
      <c r="O67" s="5" t="s">
        <v>2</v>
      </c>
    </row>
    <row r="68" spans="1:15" ht="12.75">
      <c r="A68" s="8">
        <v>13</v>
      </c>
      <c r="B68" s="4" t="s">
        <v>93</v>
      </c>
      <c r="C68" s="4" t="s">
        <v>17</v>
      </c>
      <c r="D68" s="4" t="s">
        <v>90</v>
      </c>
      <c r="E68" s="3">
        <v>87</v>
      </c>
      <c r="F68" s="3" t="s">
        <v>2</v>
      </c>
      <c r="G68" s="17" t="s">
        <v>423</v>
      </c>
      <c r="H68" s="71">
        <v>10</v>
      </c>
      <c r="I68" s="5"/>
      <c r="J68" s="5" t="s">
        <v>2</v>
      </c>
      <c r="K68" s="13"/>
      <c r="L68" s="13"/>
      <c r="M68" s="13"/>
      <c r="N68" s="13"/>
      <c r="O68" s="5" t="s">
        <v>2</v>
      </c>
    </row>
    <row r="69" spans="1:15" ht="12.75">
      <c r="A69" s="8">
        <v>18</v>
      </c>
      <c r="B69" s="9" t="s">
        <v>349</v>
      </c>
      <c r="C69" s="9" t="s">
        <v>350</v>
      </c>
      <c r="D69" s="9" t="s">
        <v>351</v>
      </c>
      <c r="E69" s="8">
        <v>86</v>
      </c>
      <c r="F69" s="8" t="s">
        <v>2</v>
      </c>
      <c r="G69" s="17" t="s">
        <v>392</v>
      </c>
      <c r="H69" s="71">
        <v>9.7</v>
      </c>
      <c r="I69" s="5"/>
      <c r="J69" s="5" t="s">
        <v>2</v>
      </c>
      <c r="K69" s="13"/>
      <c r="L69" s="13"/>
      <c r="M69" s="13"/>
      <c r="N69" s="13"/>
      <c r="O69" s="5" t="s">
        <v>2</v>
      </c>
    </row>
    <row r="70" spans="1:15" ht="12.75">
      <c r="A70" s="8">
        <v>19</v>
      </c>
      <c r="B70" s="9" t="s">
        <v>262</v>
      </c>
      <c r="C70" s="9" t="s">
        <v>1</v>
      </c>
      <c r="D70" s="9" t="s">
        <v>254</v>
      </c>
      <c r="E70" s="8">
        <v>86</v>
      </c>
      <c r="F70" s="8" t="s">
        <v>2</v>
      </c>
      <c r="G70" s="18" t="s">
        <v>450</v>
      </c>
      <c r="H70" s="71" t="s">
        <v>424</v>
      </c>
      <c r="I70" s="5"/>
      <c r="J70" s="5" t="s">
        <v>2</v>
      </c>
      <c r="K70" s="13"/>
      <c r="L70" s="13"/>
      <c r="M70" s="13"/>
      <c r="N70" s="13"/>
      <c r="O70" s="5" t="s">
        <v>2</v>
      </c>
    </row>
    <row r="71" spans="1:15" ht="12.75">
      <c r="A71" s="8">
        <v>20</v>
      </c>
      <c r="B71" s="9" t="s">
        <v>148</v>
      </c>
      <c r="C71" s="9" t="s">
        <v>149</v>
      </c>
      <c r="D71" s="9" t="s">
        <v>444</v>
      </c>
      <c r="E71" s="8">
        <v>86</v>
      </c>
      <c r="F71" s="8" t="s">
        <v>2</v>
      </c>
      <c r="G71" s="18" t="s">
        <v>382</v>
      </c>
      <c r="H71" s="71">
        <v>9.5</v>
      </c>
      <c r="I71" s="5"/>
      <c r="J71" s="5">
        <v>1</v>
      </c>
      <c r="K71" s="13"/>
      <c r="L71" s="13"/>
      <c r="M71" s="13"/>
      <c r="N71" s="13"/>
      <c r="O71" s="5">
        <v>1</v>
      </c>
    </row>
    <row r="72" spans="1:15" ht="12.75">
      <c r="A72" s="8">
        <v>20</v>
      </c>
      <c r="B72" s="9" t="s">
        <v>222</v>
      </c>
      <c r="C72" s="9" t="s">
        <v>1</v>
      </c>
      <c r="D72" s="13" t="s">
        <v>215</v>
      </c>
      <c r="E72" s="8">
        <v>87</v>
      </c>
      <c r="F72" s="8" t="s">
        <v>2</v>
      </c>
      <c r="G72" s="18">
        <v>11</v>
      </c>
      <c r="H72" s="71">
        <v>9.5</v>
      </c>
      <c r="I72" s="5"/>
      <c r="J72" s="5">
        <v>1</v>
      </c>
      <c r="K72" s="13"/>
      <c r="L72" s="13"/>
      <c r="M72" s="13"/>
      <c r="N72" s="13"/>
      <c r="O72" s="5">
        <v>1</v>
      </c>
    </row>
    <row r="73" spans="1:15" ht="12.75">
      <c r="A73" s="8">
        <v>20</v>
      </c>
      <c r="B73" s="9" t="s">
        <v>311</v>
      </c>
      <c r="C73" s="9" t="s">
        <v>307</v>
      </c>
      <c r="D73" s="9" t="s">
        <v>308</v>
      </c>
      <c r="E73" s="8">
        <v>86</v>
      </c>
      <c r="F73" s="8" t="s">
        <v>2</v>
      </c>
      <c r="G73" s="17">
        <v>10.4</v>
      </c>
      <c r="H73" s="71">
        <v>9.5</v>
      </c>
      <c r="I73" s="5"/>
      <c r="J73" s="5">
        <v>1</v>
      </c>
      <c r="K73" s="13"/>
      <c r="L73" s="13"/>
      <c r="M73" s="13"/>
      <c r="N73" s="13"/>
      <c r="O73" s="5">
        <v>1</v>
      </c>
    </row>
    <row r="74" spans="1:15" ht="12.75">
      <c r="A74" s="8">
        <v>23</v>
      </c>
      <c r="B74" s="9" t="s">
        <v>33</v>
      </c>
      <c r="C74" s="9" t="s">
        <v>30</v>
      </c>
      <c r="D74" s="9" t="s">
        <v>54</v>
      </c>
      <c r="E74" s="8">
        <v>87</v>
      </c>
      <c r="F74" s="8" t="s">
        <v>2</v>
      </c>
      <c r="G74" s="17">
        <v>11</v>
      </c>
      <c r="H74" s="71">
        <v>8</v>
      </c>
      <c r="I74" s="5"/>
      <c r="J74" s="5">
        <v>1</v>
      </c>
      <c r="K74" s="13"/>
      <c r="L74" s="13"/>
      <c r="M74" s="13"/>
      <c r="N74" s="13"/>
      <c r="O74" s="5">
        <v>1</v>
      </c>
    </row>
    <row r="75" spans="1:15" ht="12.75">
      <c r="A75" s="8">
        <v>24</v>
      </c>
      <c r="B75" s="4" t="s">
        <v>24</v>
      </c>
      <c r="C75" s="4" t="s">
        <v>23</v>
      </c>
      <c r="D75" s="4" t="s">
        <v>69</v>
      </c>
      <c r="E75" s="3">
        <v>87</v>
      </c>
      <c r="F75" s="3" t="s">
        <v>2</v>
      </c>
      <c r="G75" s="17" t="s">
        <v>425</v>
      </c>
      <c r="H75" s="71" t="s">
        <v>474</v>
      </c>
      <c r="I75" s="5"/>
      <c r="J75" s="5">
        <v>1</v>
      </c>
      <c r="K75" s="13"/>
      <c r="L75" s="13"/>
      <c r="M75" s="13"/>
      <c r="N75" s="13"/>
      <c r="O75" s="5">
        <v>1</v>
      </c>
    </row>
  </sheetData>
  <mergeCells count="6">
    <mergeCell ref="A1:G1"/>
    <mergeCell ref="A50:C50"/>
    <mergeCell ref="A49:O49"/>
    <mergeCell ref="A5:N5"/>
    <mergeCell ref="A2:O2"/>
    <mergeCell ref="A4:O4"/>
  </mergeCells>
  <printOptions horizontalCentered="1"/>
  <pageMargins left="0.4330708661417323" right="0.4330708661417323" top="0.5511811023622047" bottom="0.7086614173228347" header="0.31496062992125984" footer="0.2755905511811024"/>
  <pageSetup horizontalDpi="360" verticalDpi="360" orientation="portrait" paperSize="9" scale="78" r:id="rId1"/>
  <headerFooter alignWithMargins="0">
    <oddHeader>&amp;L
5-10 января 2003г.&amp;C"НЕВСКИЕ ВЕРТИКАЛИ - 2003"&amp;R
г.Санкт-Петербург</oddHeader>
    <oddFooter>&amp;LГл.судья:
Гл.секретарь:&amp;RКауров В.О.
Могучая Т.В.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view="pageBreakPreview" zoomScale="75" zoomScaleSheetLayoutView="75" workbookViewId="0" topLeftCell="C4">
      <selection activeCell="U38" sqref="U38"/>
    </sheetView>
  </sheetViews>
  <sheetFormatPr defaultColWidth="9.00390625" defaultRowHeight="12.75"/>
  <cols>
    <col min="1" max="1" width="3.875" style="1" customWidth="1"/>
    <col min="2" max="2" width="19.125" style="0" customWidth="1"/>
    <col min="3" max="3" width="12.00390625" style="0" bestFit="1" customWidth="1"/>
    <col min="4" max="4" width="17.125" style="0" customWidth="1"/>
    <col min="5" max="5" width="4.00390625" style="1" customWidth="1"/>
    <col min="6" max="6" width="7.00390625" style="1" customWidth="1"/>
    <col min="7" max="7" width="16.75390625" style="2" hidden="1" customWidth="1"/>
    <col min="8" max="8" width="7.25390625" style="0" customWidth="1"/>
    <col min="9" max="9" width="5.625" style="0" hidden="1" customWidth="1"/>
    <col min="10" max="13" width="9.125" style="0" hidden="1" customWidth="1"/>
    <col min="14" max="14" width="5.00390625" style="0" customWidth="1"/>
    <col min="15" max="15" width="2.375" style="0" customWidth="1"/>
    <col min="16" max="16" width="3.75390625" style="0" customWidth="1"/>
    <col min="17" max="17" width="17.625" style="0" customWidth="1"/>
    <col min="18" max="18" width="11.75390625" style="0" customWidth="1"/>
    <col min="19" max="19" width="17.125" style="0" customWidth="1"/>
    <col min="20" max="20" width="4.00390625" style="0" customWidth="1"/>
    <col min="21" max="21" width="7.25390625" style="0" customWidth="1"/>
    <col min="22" max="22" width="7.00390625" style="0" customWidth="1"/>
    <col min="23" max="24" width="9.125" style="0" hidden="1" customWidth="1"/>
    <col min="25" max="25" width="10.125" style="0" hidden="1" customWidth="1"/>
    <col min="26" max="26" width="3.75390625" style="0" hidden="1" customWidth="1"/>
    <col min="27" max="27" width="5.375" style="0" hidden="1" customWidth="1"/>
    <col min="28" max="28" width="4.875" style="0" customWidth="1"/>
  </cols>
  <sheetData>
    <row r="1" spans="1:28" ht="2.25" customHeight="1">
      <c r="A1" s="99" t="s">
        <v>361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28" ht="12.75">
      <c r="A2" s="99" t="s">
        <v>383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s="25" customFormat="1" ht="12">
      <c r="A3" s="104" t="s">
        <v>487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P3" s="104" t="s">
        <v>486</v>
      </c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2" ht="4.5" customHeight="1">
      <c r="A4" s="16"/>
      <c r="B4" s="16"/>
      <c r="C4" s="16"/>
      <c r="D4" s="16"/>
      <c r="E4" s="16"/>
      <c r="F4" s="16"/>
      <c r="G4" s="16"/>
      <c r="H4" s="16"/>
      <c r="P4" s="16"/>
      <c r="Q4" s="16"/>
      <c r="R4" s="16"/>
      <c r="S4" s="16"/>
      <c r="T4" s="16"/>
      <c r="U4" s="16"/>
      <c r="V4" s="16"/>
    </row>
    <row r="5" spans="1:21" s="25" customFormat="1" ht="10.5" customHeight="1">
      <c r="A5" s="103" t="s">
        <v>500</v>
      </c>
      <c r="B5" s="103"/>
      <c r="C5" s="103"/>
      <c r="E5" s="35"/>
      <c r="F5" s="35"/>
      <c r="G5" s="36"/>
      <c r="P5" s="103" t="s">
        <v>500</v>
      </c>
      <c r="Q5" s="103"/>
      <c r="R5" s="103"/>
      <c r="T5" s="35"/>
      <c r="U5" s="35"/>
    </row>
    <row r="6" spans="1:28" s="53" customFormat="1" ht="36">
      <c r="A6" s="52" t="s">
        <v>391</v>
      </c>
      <c r="B6" s="52" t="s">
        <v>406</v>
      </c>
      <c r="C6" s="52" t="s">
        <v>362</v>
      </c>
      <c r="D6" s="52" t="s">
        <v>363</v>
      </c>
      <c r="E6" s="52" t="s">
        <v>364</v>
      </c>
      <c r="F6" s="52" t="s">
        <v>365</v>
      </c>
      <c r="H6" s="52" t="s">
        <v>408</v>
      </c>
      <c r="N6" s="52" t="s">
        <v>495</v>
      </c>
      <c r="P6" s="52" t="s">
        <v>391</v>
      </c>
      <c r="Q6" s="52" t="s">
        <v>406</v>
      </c>
      <c r="R6" s="52" t="s">
        <v>362</v>
      </c>
      <c r="S6" s="52" t="s">
        <v>363</v>
      </c>
      <c r="T6" s="52" t="s">
        <v>364</v>
      </c>
      <c r="U6" s="52" t="s">
        <v>365</v>
      </c>
      <c r="V6" s="52" t="s">
        <v>408</v>
      </c>
      <c r="AB6" s="52" t="s">
        <v>409</v>
      </c>
    </row>
    <row r="7" spans="1:28" s="25" customFormat="1" ht="12">
      <c r="A7" s="8">
        <v>1</v>
      </c>
      <c r="B7" s="9" t="s">
        <v>37</v>
      </c>
      <c r="C7" s="9" t="s">
        <v>38</v>
      </c>
      <c r="D7" s="30" t="s">
        <v>39</v>
      </c>
      <c r="E7" s="8">
        <v>90</v>
      </c>
      <c r="F7" s="8" t="s">
        <v>2</v>
      </c>
      <c r="G7" s="37"/>
      <c r="H7" s="8" t="s">
        <v>382</v>
      </c>
      <c r="I7" s="38">
        <f>COUNTIF(A$7:A$43,A7)</f>
        <v>9</v>
      </c>
      <c r="J7" s="38">
        <f>(A7*I7+(I7-1)*I7/2)/I7</f>
        <v>5</v>
      </c>
      <c r="K7" s="38" t="s">
        <v>55</v>
      </c>
      <c r="L7" s="25">
        <f>COUNTIF(F$7:F$43,K7)</f>
        <v>0</v>
      </c>
      <c r="N7" s="3">
        <f>IF(J7&gt;M$8,IF(J7&gt;M$9,IF(J7&gt;M$10,IF(J7&gt;M$11,IF(J7&gt;M$12,IF(J7&gt;M$13,IF(J7&gt;M$14,"-",K$14),K$13),K$12),K$11),K$10),K$9),K$8)</f>
        <v>1</v>
      </c>
      <c r="P7" s="8">
        <v>1</v>
      </c>
      <c r="Q7" s="9" t="s">
        <v>327</v>
      </c>
      <c r="R7" s="9" t="s">
        <v>324</v>
      </c>
      <c r="S7" s="30" t="s">
        <v>293</v>
      </c>
      <c r="T7" s="8">
        <v>90</v>
      </c>
      <c r="U7" s="8" t="s">
        <v>2</v>
      </c>
      <c r="V7" s="8" t="s">
        <v>382</v>
      </c>
      <c r="W7" s="38">
        <f>COUNTIF(P$7:P$37,P7)</f>
        <v>6</v>
      </c>
      <c r="X7" s="38">
        <f aca="true" t="shared" si="0" ref="X7:X37">(P7*W7+(W7-1)*W7/2)/W7</f>
        <v>3.5</v>
      </c>
      <c r="Y7" s="38" t="s">
        <v>55</v>
      </c>
      <c r="Z7" s="25">
        <f aca="true" t="shared" si="1" ref="Z7:Z15">COUNTIF(U$7:U$37,Y7)</f>
        <v>0</v>
      </c>
      <c r="AB7" s="3">
        <f>IF(X7&gt;AA$8,IF(X7&gt;AA$9,IF(X7&gt;AA$10,IF(X7&gt;AA$11,IF(X7&gt;AA$12,IF(X7&gt;AA$13,IF(X7&gt;AA$14,"-",Y$14),Y$13),Y$12),Y$11),Y$10),Y$9),Y$8)</f>
        <v>1</v>
      </c>
    </row>
    <row r="8" spans="1:28" s="25" customFormat="1" ht="12">
      <c r="A8" s="8">
        <v>1</v>
      </c>
      <c r="B8" s="9" t="s">
        <v>29</v>
      </c>
      <c r="C8" s="9" t="s">
        <v>23</v>
      </c>
      <c r="D8" s="30" t="s">
        <v>79</v>
      </c>
      <c r="E8" s="8">
        <v>92</v>
      </c>
      <c r="F8" s="8" t="s">
        <v>2</v>
      </c>
      <c r="G8" s="37"/>
      <c r="H8" s="8" t="s">
        <v>382</v>
      </c>
      <c r="I8" s="38">
        <f aca="true" t="shared" si="2" ref="I8:I43">COUNTIF(A$7:A$43,A8)</f>
        <v>9</v>
      </c>
      <c r="J8" s="38">
        <f>(A8*I8+(I8-1)*I8/2)/I8</f>
        <v>5</v>
      </c>
      <c r="K8" s="38" t="s">
        <v>2</v>
      </c>
      <c r="L8" s="25">
        <f aca="true" t="shared" si="3" ref="L8:L43">COUNTIF(F$7:F$43,K8)</f>
        <v>3</v>
      </c>
      <c r="M8" s="39">
        <f>0.8*L7+0.4*L8+0.2*L9</f>
        <v>3</v>
      </c>
      <c r="N8" s="3">
        <f aca="true" t="shared" si="4" ref="N8:N20">IF(J8&gt;M$8,IF(J8&gt;M$9,IF(J8&gt;M$10,IF(J8&gt;M$11,IF(J8&gt;M$12,IF(J8&gt;M$13,IF(J8&gt;M$14,"-",K$14),K$13),K$12),K$11),K$10),K$9),K$8)</f>
        <v>1</v>
      </c>
      <c r="P8" s="8">
        <v>1</v>
      </c>
      <c r="Q8" s="9" t="s">
        <v>41</v>
      </c>
      <c r="R8" s="9" t="s">
        <v>38</v>
      </c>
      <c r="S8" s="30" t="s">
        <v>39</v>
      </c>
      <c r="T8" s="8">
        <v>90</v>
      </c>
      <c r="U8" s="8" t="s">
        <v>2</v>
      </c>
      <c r="V8" s="8" t="s">
        <v>382</v>
      </c>
      <c r="W8" s="38">
        <f aca="true" t="shared" si="5" ref="W8:W37">COUNTIF(P$7:P$37,P8)</f>
        <v>6</v>
      </c>
      <c r="X8" s="38">
        <f t="shared" si="0"/>
        <v>3.5</v>
      </c>
      <c r="Y8" s="38" t="s">
        <v>2</v>
      </c>
      <c r="Z8" s="25">
        <f t="shared" si="1"/>
        <v>4</v>
      </c>
      <c r="AA8" s="39">
        <f>0.8*Z7+0.4*Z8+0.2*Z9</f>
        <v>3</v>
      </c>
      <c r="AB8" s="3">
        <f aca="true" t="shared" si="6" ref="AB8:AB37">IF(X8&gt;AA$8,IF(X8&gt;AA$9,IF(X8&gt;AA$10,IF(X8&gt;AA$11,IF(X8&gt;AA$12,IF(X8&gt;AA$13,IF(X8&gt;AA$14,"-",Y$14),Y$13),Y$12),Y$11),Y$10),Y$9),Y$8)</f>
        <v>1</v>
      </c>
    </row>
    <row r="9" spans="1:28" s="25" customFormat="1" ht="12">
      <c r="A9" s="8">
        <v>1</v>
      </c>
      <c r="B9" s="9" t="s">
        <v>155</v>
      </c>
      <c r="C9" s="9" t="s">
        <v>149</v>
      </c>
      <c r="D9" s="30" t="s">
        <v>444</v>
      </c>
      <c r="E9" s="8">
        <v>90</v>
      </c>
      <c r="F9" s="8" t="s">
        <v>2</v>
      </c>
      <c r="G9" s="37"/>
      <c r="H9" s="8" t="s">
        <v>382</v>
      </c>
      <c r="I9" s="38">
        <f t="shared" si="2"/>
        <v>9</v>
      </c>
      <c r="J9" s="38">
        <f>(A9*I9+(I9-1)*I9/2)/I9</f>
        <v>5</v>
      </c>
      <c r="K9" s="38">
        <v>1</v>
      </c>
      <c r="L9" s="25">
        <f t="shared" si="3"/>
        <v>9</v>
      </c>
      <c r="M9" s="40">
        <f>M8+0.4*L8+0.4*L9+0.2*L10</f>
        <v>9.4</v>
      </c>
      <c r="N9" s="3">
        <f t="shared" si="4"/>
        <v>1</v>
      </c>
      <c r="P9" s="8">
        <v>1</v>
      </c>
      <c r="Q9" s="9" t="s">
        <v>174</v>
      </c>
      <c r="R9" s="9" t="s">
        <v>170</v>
      </c>
      <c r="S9" s="30" t="s">
        <v>440</v>
      </c>
      <c r="T9" s="8">
        <v>90</v>
      </c>
      <c r="U9" s="8" t="s">
        <v>2</v>
      </c>
      <c r="V9" s="8" t="s">
        <v>382</v>
      </c>
      <c r="W9" s="38">
        <f t="shared" si="5"/>
        <v>6</v>
      </c>
      <c r="X9" s="38">
        <f t="shared" si="0"/>
        <v>3.5</v>
      </c>
      <c r="Y9" s="38">
        <v>1</v>
      </c>
      <c r="Z9" s="25">
        <f t="shared" si="1"/>
        <v>7</v>
      </c>
      <c r="AA9" s="40">
        <f>AA8+0.4*Z8+0.4*Z9+0.2*Z10</f>
        <v>8.200000000000001</v>
      </c>
      <c r="AB9" s="3">
        <f t="shared" si="6"/>
        <v>1</v>
      </c>
    </row>
    <row r="10" spans="1:28" s="25" customFormat="1" ht="12">
      <c r="A10" s="8">
        <v>1</v>
      </c>
      <c r="B10" s="9" t="s">
        <v>277</v>
      </c>
      <c r="C10" s="9" t="s">
        <v>1</v>
      </c>
      <c r="D10" s="30" t="s">
        <v>254</v>
      </c>
      <c r="E10" s="8">
        <v>91</v>
      </c>
      <c r="F10" s="8">
        <v>1</v>
      </c>
      <c r="G10" s="37"/>
      <c r="H10" s="8" t="s">
        <v>382</v>
      </c>
      <c r="I10" s="38">
        <f t="shared" si="2"/>
        <v>9</v>
      </c>
      <c r="J10" s="38">
        <f aca="true" t="shared" si="7" ref="J10:J43">(A10*I10+(I10-1)*I10/2)/I10</f>
        <v>5</v>
      </c>
      <c r="K10" s="38">
        <v>2</v>
      </c>
      <c r="L10" s="25">
        <f t="shared" si="3"/>
        <v>8</v>
      </c>
      <c r="M10" s="40">
        <f>M9+0.2*L9+0.4*L10+0.2*L11</f>
        <v>15.200000000000003</v>
      </c>
      <c r="N10" s="3">
        <f t="shared" si="4"/>
        <v>1</v>
      </c>
      <c r="P10" s="8">
        <v>1</v>
      </c>
      <c r="Q10" s="9" t="s">
        <v>329</v>
      </c>
      <c r="R10" s="9" t="s">
        <v>324</v>
      </c>
      <c r="S10" s="30" t="s">
        <v>293</v>
      </c>
      <c r="T10" s="8">
        <v>90</v>
      </c>
      <c r="U10" s="8">
        <v>1</v>
      </c>
      <c r="V10" s="41" t="s">
        <v>382</v>
      </c>
      <c r="W10" s="38">
        <f t="shared" si="5"/>
        <v>6</v>
      </c>
      <c r="X10" s="38">
        <f t="shared" si="0"/>
        <v>3.5</v>
      </c>
      <c r="Y10" s="38">
        <v>2</v>
      </c>
      <c r="Z10" s="25">
        <f t="shared" si="1"/>
        <v>4</v>
      </c>
      <c r="AA10" s="40">
        <f>AA9+0.2*Z9+0.4*Z10+0.2*Z11</f>
        <v>11.8</v>
      </c>
      <c r="AB10" s="3">
        <f t="shared" si="6"/>
        <v>1</v>
      </c>
    </row>
    <row r="11" spans="1:28" s="25" customFormat="1" ht="12">
      <c r="A11" s="8">
        <v>1</v>
      </c>
      <c r="B11" s="9" t="s">
        <v>131</v>
      </c>
      <c r="C11" s="9" t="s">
        <v>30</v>
      </c>
      <c r="D11" s="30" t="s">
        <v>54</v>
      </c>
      <c r="E11" s="8">
        <v>91</v>
      </c>
      <c r="F11" s="8">
        <v>2</v>
      </c>
      <c r="G11" s="37"/>
      <c r="H11" s="8" t="s">
        <v>382</v>
      </c>
      <c r="I11" s="38">
        <f t="shared" si="2"/>
        <v>9</v>
      </c>
      <c r="J11" s="38">
        <f t="shared" si="7"/>
        <v>5</v>
      </c>
      <c r="K11" s="38">
        <v>3</v>
      </c>
      <c r="L11" s="25">
        <f t="shared" si="3"/>
        <v>4</v>
      </c>
      <c r="M11" s="40">
        <f>M10+0.2*L10+0.4*L11+0.2*L12</f>
        <v>18.600000000000005</v>
      </c>
      <c r="N11" s="3">
        <f t="shared" si="4"/>
        <v>1</v>
      </c>
      <c r="P11" s="8">
        <v>1</v>
      </c>
      <c r="Q11" s="4" t="s">
        <v>245</v>
      </c>
      <c r="R11" s="4" t="s">
        <v>241</v>
      </c>
      <c r="S11" s="29" t="s">
        <v>242</v>
      </c>
      <c r="T11" s="3">
        <v>90</v>
      </c>
      <c r="U11" s="3">
        <v>1</v>
      </c>
      <c r="V11" s="42" t="s">
        <v>382</v>
      </c>
      <c r="W11" s="38">
        <f t="shared" si="5"/>
        <v>6</v>
      </c>
      <c r="X11" s="38">
        <f t="shared" si="0"/>
        <v>3.5</v>
      </c>
      <c r="Y11" s="38">
        <v>3</v>
      </c>
      <c r="Z11" s="25">
        <f t="shared" si="1"/>
        <v>3</v>
      </c>
      <c r="AA11" s="40">
        <f>AA10+0.2*Z10+0.4*Z11+0.2*Z12</f>
        <v>14.200000000000001</v>
      </c>
      <c r="AB11" s="3">
        <f t="shared" si="6"/>
        <v>1</v>
      </c>
    </row>
    <row r="12" spans="1:28" s="25" customFormat="1" ht="12">
      <c r="A12" s="8">
        <v>1</v>
      </c>
      <c r="B12" s="9" t="s">
        <v>21</v>
      </c>
      <c r="C12" s="9" t="s">
        <v>17</v>
      </c>
      <c r="D12" s="30" t="s">
        <v>90</v>
      </c>
      <c r="E12" s="8">
        <v>90</v>
      </c>
      <c r="F12" s="8">
        <v>1</v>
      </c>
      <c r="G12" s="37"/>
      <c r="H12" s="8" t="s">
        <v>382</v>
      </c>
      <c r="I12" s="38">
        <f t="shared" si="2"/>
        <v>9</v>
      </c>
      <c r="J12" s="38">
        <f t="shared" si="7"/>
        <v>5</v>
      </c>
      <c r="K12" s="38" t="s">
        <v>5</v>
      </c>
      <c r="L12" s="25">
        <f t="shared" si="3"/>
        <v>1</v>
      </c>
      <c r="M12" s="40">
        <f>M11+0.2*L11+0.4*L12+0.2*L13</f>
        <v>21.000000000000004</v>
      </c>
      <c r="N12" s="3">
        <f t="shared" si="4"/>
        <v>1</v>
      </c>
      <c r="P12" s="8">
        <v>1</v>
      </c>
      <c r="Q12" s="4" t="s">
        <v>272</v>
      </c>
      <c r="R12" s="4" t="s">
        <v>1</v>
      </c>
      <c r="S12" s="29" t="s">
        <v>254</v>
      </c>
      <c r="T12" s="3">
        <v>91</v>
      </c>
      <c r="U12" s="3">
        <v>1</v>
      </c>
      <c r="V12" s="42" t="s">
        <v>382</v>
      </c>
      <c r="W12" s="38">
        <f t="shared" si="5"/>
        <v>6</v>
      </c>
      <c r="X12" s="38">
        <f t="shared" si="0"/>
        <v>3.5</v>
      </c>
      <c r="Y12" s="38" t="s">
        <v>5</v>
      </c>
      <c r="Z12" s="25">
        <f t="shared" si="1"/>
        <v>2</v>
      </c>
      <c r="AA12" s="40">
        <f>AA11+0.2*Z11+0.4*Z12+0.2*Z13</f>
        <v>16</v>
      </c>
      <c r="AB12" s="3">
        <f t="shared" si="6"/>
        <v>1</v>
      </c>
    </row>
    <row r="13" spans="1:28" s="25" customFormat="1" ht="12">
      <c r="A13" s="8">
        <v>1</v>
      </c>
      <c r="B13" s="4" t="s">
        <v>49</v>
      </c>
      <c r="C13" s="4" t="s">
        <v>30</v>
      </c>
      <c r="D13" s="29" t="s">
        <v>333</v>
      </c>
      <c r="E13" s="3">
        <v>90</v>
      </c>
      <c r="F13" s="3">
        <v>2</v>
      </c>
      <c r="G13" s="36"/>
      <c r="H13" s="42" t="s">
        <v>382</v>
      </c>
      <c r="I13" s="38">
        <f t="shared" si="2"/>
        <v>9</v>
      </c>
      <c r="J13" s="38">
        <f t="shared" si="7"/>
        <v>5</v>
      </c>
      <c r="K13" s="38" t="s">
        <v>6</v>
      </c>
      <c r="L13" s="25">
        <f t="shared" si="3"/>
        <v>6</v>
      </c>
      <c r="M13" s="40">
        <f>M12+0.2*L12+0.4*L13+0.2*L14</f>
        <v>24.200000000000003</v>
      </c>
      <c r="N13" s="3">
        <f t="shared" si="4"/>
        <v>1</v>
      </c>
      <c r="P13" s="8">
        <v>7</v>
      </c>
      <c r="Q13" s="4" t="s">
        <v>309</v>
      </c>
      <c r="R13" s="4" t="s">
        <v>307</v>
      </c>
      <c r="S13" s="29" t="s">
        <v>308</v>
      </c>
      <c r="T13" s="3">
        <v>91</v>
      </c>
      <c r="U13" s="3">
        <v>1</v>
      </c>
      <c r="V13" s="42">
        <v>13.1</v>
      </c>
      <c r="W13" s="38">
        <f t="shared" si="5"/>
        <v>1</v>
      </c>
      <c r="X13" s="38">
        <f t="shared" si="0"/>
        <v>7</v>
      </c>
      <c r="Y13" s="38" t="s">
        <v>6</v>
      </c>
      <c r="Z13" s="25">
        <f t="shared" si="1"/>
        <v>2</v>
      </c>
      <c r="AA13" s="40">
        <f>AA12+0.2*Z12+0.4*Z13+0.2*Z14</f>
        <v>18</v>
      </c>
      <c r="AB13" s="3">
        <f t="shared" si="6"/>
        <v>1</v>
      </c>
    </row>
    <row r="14" spans="1:28" s="25" customFormat="1" ht="12">
      <c r="A14" s="8">
        <v>1</v>
      </c>
      <c r="B14" s="4" t="s">
        <v>310</v>
      </c>
      <c r="C14" s="4" t="s">
        <v>307</v>
      </c>
      <c r="D14" s="29" t="s">
        <v>308</v>
      </c>
      <c r="E14" s="3">
        <v>90</v>
      </c>
      <c r="F14" s="3">
        <v>1</v>
      </c>
      <c r="G14" s="36"/>
      <c r="H14" s="42" t="s">
        <v>382</v>
      </c>
      <c r="I14" s="38">
        <f t="shared" si="2"/>
        <v>9</v>
      </c>
      <c r="J14" s="38">
        <f t="shared" si="7"/>
        <v>5</v>
      </c>
      <c r="K14" s="38" t="s">
        <v>71</v>
      </c>
      <c r="L14" s="25">
        <f t="shared" si="3"/>
        <v>3</v>
      </c>
      <c r="M14" s="40">
        <f>M13+0.2*L13+0.4*L14+0.2*L15</f>
        <v>27.200000000000003</v>
      </c>
      <c r="N14" s="3">
        <f t="shared" si="4"/>
        <v>1</v>
      </c>
      <c r="P14" s="8">
        <v>8</v>
      </c>
      <c r="Q14" s="4" t="s">
        <v>183</v>
      </c>
      <c r="R14" s="4" t="s">
        <v>170</v>
      </c>
      <c r="S14" s="29" t="s">
        <v>440</v>
      </c>
      <c r="T14" s="3">
        <v>90</v>
      </c>
      <c r="U14" s="3">
        <v>1</v>
      </c>
      <c r="V14" s="42" t="s">
        <v>392</v>
      </c>
      <c r="W14" s="38">
        <f t="shared" si="5"/>
        <v>1</v>
      </c>
      <c r="X14" s="38">
        <f t="shared" si="0"/>
        <v>8</v>
      </c>
      <c r="Y14" s="38" t="s">
        <v>71</v>
      </c>
      <c r="Z14" s="25">
        <f t="shared" si="1"/>
        <v>4</v>
      </c>
      <c r="AA14" s="40">
        <f>AA13+0.2*Z13+0.4*Z14+0.2*Z15</f>
        <v>21</v>
      </c>
      <c r="AB14" s="3">
        <f t="shared" si="6"/>
        <v>1</v>
      </c>
    </row>
    <row r="15" spans="1:28" s="25" customFormat="1" ht="12">
      <c r="A15" s="8">
        <v>1</v>
      </c>
      <c r="B15" s="4" t="s">
        <v>374</v>
      </c>
      <c r="C15" s="4" t="s">
        <v>360</v>
      </c>
      <c r="D15" s="29"/>
      <c r="E15" s="3">
        <v>92</v>
      </c>
      <c r="F15" s="3" t="s">
        <v>6</v>
      </c>
      <c r="G15" s="36"/>
      <c r="H15" s="42" t="s">
        <v>382</v>
      </c>
      <c r="I15" s="38">
        <f t="shared" si="2"/>
        <v>9</v>
      </c>
      <c r="J15" s="38">
        <f t="shared" si="7"/>
        <v>5</v>
      </c>
      <c r="K15" s="38" t="s">
        <v>7</v>
      </c>
      <c r="L15" s="25">
        <f t="shared" si="3"/>
        <v>3</v>
      </c>
      <c r="N15" s="3">
        <f t="shared" si="4"/>
        <v>1</v>
      </c>
      <c r="P15" s="8">
        <v>9</v>
      </c>
      <c r="Q15" s="4" t="s">
        <v>270</v>
      </c>
      <c r="R15" s="4" t="s">
        <v>1</v>
      </c>
      <c r="S15" s="29" t="s">
        <v>254</v>
      </c>
      <c r="T15" s="3">
        <v>91</v>
      </c>
      <c r="U15" s="3">
        <v>2</v>
      </c>
      <c r="V15" s="42" t="s">
        <v>393</v>
      </c>
      <c r="W15" s="38">
        <f t="shared" si="5"/>
        <v>4</v>
      </c>
      <c r="X15" s="38">
        <f t="shared" si="0"/>
        <v>10.5</v>
      </c>
      <c r="Y15" s="38" t="s">
        <v>7</v>
      </c>
      <c r="Z15" s="25">
        <f t="shared" si="1"/>
        <v>5</v>
      </c>
      <c r="AB15" s="3">
        <f t="shared" si="6"/>
        <v>2</v>
      </c>
    </row>
    <row r="16" spans="1:28" s="25" customFormat="1" ht="12">
      <c r="A16" s="8">
        <v>10</v>
      </c>
      <c r="B16" s="4" t="s">
        <v>168</v>
      </c>
      <c r="C16" s="4" t="s">
        <v>161</v>
      </c>
      <c r="D16" s="29" t="s">
        <v>442</v>
      </c>
      <c r="E16" s="3">
        <v>92</v>
      </c>
      <c r="F16" s="3">
        <v>1</v>
      </c>
      <c r="G16" s="36"/>
      <c r="H16" s="42">
        <v>10.6</v>
      </c>
      <c r="I16" s="38">
        <f t="shared" si="2"/>
        <v>1</v>
      </c>
      <c r="J16" s="38">
        <f t="shared" si="7"/>
        <v>10</v>
      </c>
      <c r="K16" s="38"/>
      <c r="L16" s="25">
        <f t="shared" si="3"/>
        <v>0</v>
      </c>
      <c r="N16" s="3">
        <f t="shared" si="4"/>
        <v>2</v>
      </c>
      <c r="P16" s="8">
        <v>9</v>
      </c>
      <c r="Q16" s="9" t="s">
        <v>274</v>
      </c>
      <c r="R16" s="9" t="s">
        <v>1</v>
      </c>
      <c r="S16" s="30" t="s">
        <v>254</v>
      </c>
      <c r="T16" s="8">
        <v>90</v>
      </c>
      <c r="U16" s="8" t="s">
        <v>2</v>
      </c>
      <c r="V16" s="42" t="s">
        <v>393</v>
      </c>
      <c r="W16" s="38">
        <f t="shared" si="5"/>
        <v>4</v>
      </c>
      <c r="X16" s="38">
        <f t="shared" si="0"/>
        <v>10.5</v>
      </c>
      <c r="Y16" s="38"/>
      <c r="AB16" s="3">
        <f t="shared" si="6"/>
        <v>2</v>
      </c>
    </row>
    <row r="17" spans="1:28" s="25" customFormat="1" ht="12">
      <c r="A17" s="8">
        <v>11</v>
      </c>
      <c r="B17" s="4" t="s">
        <v>236</v>
      </c>
      <c r="C17" s="4" t="s">
        <v>1</v>
      </c>
      <c r="D17" s="29" t="s">
        <v>215</v>
      </c>
      <c r="E17" s="3">
        <v>90</v>
      </c>
      <c r="F17" s="3">
        <v>1</v>
      </c>
      <c r="G17" s="36"/>
      <c r="H17" s="42">
        <v>10.4</v>
      </c>
      <c r="I17" s="38">
        <f t="shared" si="2"/>
        <v>1</v>
      </c>
      <c r="J17" s="38">
        <f t="shared" si="7"/>
        <v>11</v>
      </c>
      <c r="K17" s="38"/>
      <c r="L17" s="25">
        <f t="shared" si="3"/>
        <v>0</v>
      </c>
      <c r="N17" s="3">
        <f t="shared" si="4"/>
        <v>2</v>
      </c>
      <c r="P17" s="8">
        <v>9</v>
      </c>
      <c r="Q17" s="4" t="s">
        <v>3</v>
      </c>
      <c r="R17" s="4" t="s">
        <v>1</v>
      </c>
      <c r="S17" s="29" t="s">
        <v>254</v>
      </c>
      <c r="T17" s="3">
        <v>90</v>
      </c>
      <c r="U17" s="3">
        <v>1</v>
      </c>
      <c r="V17" s="42" t="s">
        <v>393</v>
      </c>
      <c r="W17" s="38">
        <f t="shared" si="5"/>
        <v>4</v>
      </c>
      <c r="X17" s="38">
        <f t="shared" si="0"/>
        <v>10.5</v>
      </c>
      <c r="Y17" s="38"/>
      <c r="AB17" s="3">
        <f t="shared" si="6"/>
        <v>2</v>
      </c>
    </row>
    <row r="18" spans="1:28" s="25" customFormat="1" ht="12.75" thickBot="1">
      <c r="A18" s="27">
        <v>12</v>
      </c>
      <c r="B18" s="28" t="s">
        <v>273</v>
      </c>
      <c r="C18" s="28" t="s">
        <v>1</v>
      </c>
      <c r="D18" s="31" t="s">
        <v>254</v>
      </c>
      <c r="E18" s="27">
        <v>91</v>
      </c>
      <c r="F18" s="27">
        <v>2</v>
      </c>
      <c r="G18" s="43"/>
      <c r="H18" s="44" t="s">
        <v>387</v>
      </c>
      <c r="I18" s="38">
        <f t="shared" si="2"/>
        <v>1</v>
      </c>
      <c r="J18" s="38">
        <f t="shared" si="7"/>
        <v>12</v>
      </c>
      <c r="K18" s="38"/>
      <c r="L18" s="25">
        <f t="shared" si="3"/>
        <v>0</v>
      </c>
      <c r="N18" s="22">
        <f t="shared" si="4"/>
        <v>2</v>
      </c>
      <c r="P18" s="27">
        <v>9</v>
      </c>
      <c r="Q18" s="23" t="s">
        <v>167</v>
      </c>
      <c r="R18" s="23" t="s">
        <v>161</v>
      </c>
      <c r="S18" s="32" t="s">
        <v>442</v>
      </c>
      <c r="T18" s="22">
        <v>90</v>
      </c>
      <c r="U18" s="22">
        <v>1</v>
      </c>
      <c r="V18" s="45" t="s">
        <v>393</v>
      </c>
      <c r="W18" s="38">
        <f t="shared" si="5"/>
        <v>4</v>
      </c>
      <c r="X18" s="38">
        <f t="shared" si="0"/>
        <v>10.5</v>
      </c>
      <c r="Y18" s="38"/>
      <c r="AB18" s="22">
        <f t="shared" si="6"/>
        <v>2</v>
      </c>
    </row>
    <row r="19" spans="1:28" s="25" customFormat="1" ht="12">
      <c r="A19" s="26">
        <v>13</v>
      </c>
      <c r="B19" s="20" t="s">
        <v>50</v>
      </c>
      <c r="C19" s="20" t="s">
        <v>17</v>
      </c>
      <c r="D19" s="33" t="s">
        <v>90</v>
      </c>
      <c r="E19" s="19">
        <v>90</v>
      </c>
      <c r="F19" s="19">
        <v>2</v>
      </c>
      <c r="G19" s="46"/>
      <c r="H19" s="47">
        <v>8.5</v>
      </c>
      <c r="I19" s="38">
        <f t="shared" si="2"/>
        <v>1</v>
      </c>
      <c r="J19" s="38">
        <f t="shared" si="7"/>
        <v>13</v>
      </c>
      <c r="L19" s="25">
        <f t="shared" si="3"/>
        <v>0</v>
      </c>
      <c r="N19" s="19">
        <f t="shared" si="4"/>
        <v>2</v>
      </c>
      <c r="P19" s="26">
        <v>13</v>
      </c>
      <c r="Q19" s="20" t="s">
        <v>132</v>
      </c>
      <c r="R19" s="25" t="s">
        <v>30</v>
      </c>
      <c r="S19" s="33" t="s">
        <v>54</v>
      </c>
      <c r="T19" s="19">
        <v>91</v>
      </c>
      <c r="U19" s="19">
        <v>2</v>
      </c>
      <c r="V19" s="47">
        <v>11</v>
      </c>
      <c r="W19" s="38">
        <f t="shared" si="5"/>
        <v>2</v>
      </c>
      <c r="X19" s="38">
        <f t="shared" si="0"/>
        <v>13.5</v>
      </c>
      <c r="AB19" s="19">
        <f t="shared" si="6"/>
        <v>3</v>
      </c>
    </row>
    <row r="20" spans="1:28" s="25" customFormat="1" ht="12">
      <c r="A20" s="8">
        <v>14</v>
      </c>
      <c r="B20" s="9" t="s">
        <v>328</v>
      </c>
      <c r="C20" s="9" t="s">
        <v>324</v>
      </c>
      <c r="D20" s="30" t="s">
        <v>293</v>
      </c>
      <c r="E20" s="8">
        <v>90</v>
      </c>
      <c r="F20" s="8">
        <v>1</v>
      </c>
      <c r="G20" s="48"/>
      <c r="H20" s="41" t="s">
        <v>399</v>
      </c>
      <c r="I20" s="38">
        <f t="shared" si="2"/>
        <v>1</v>
      </c>
      <c r="J20" s="38">
        <f t="shared" si="7"/>
        <v>14</v>
      </c>
      <c r="L20" s="25">
        <f t="shared" si="3"/>
        <v>0</v>
      </c>
      <c r="N20" s="3">
        <f t="shared" si="4"/>
        <v>2</v>
      </c>
      <c r="P20" s="8">
        <v>13</v>
      </c>
      <c r="Q20" s="9" t="s">
        <v>344</v>
      </c>
      <c r="R20" s="9" t="s">
        <v>14</v>
      </c>
      <c r="S20" s="30" t="s">
        <v>341</v>
      </c>
      <c r="T20" s="8">
        <v>92</v>
      </c>
      <c r="U20" s="8">
        <v>2</v>
      </c>
      <c r="V20" s="41">
        <v>11</v>
      </c>
      <c r="W20" s="38">
        <f t="shared" si="5"/>
        <v>2</v>
      </c>
      <c r="X20" s="38">
        <f t="shared" si="0"/>
        <v>13.5</v>
      </c>
      <c r="AB20" s="3">
        <f t="shared" si="6"/>
        <v>3</v>
      </c>
    </row>
    <row r="21" spans="1:28" s="25" customFormat="1" ht="12">
      <c r="A21" s="26">
        <v>15</v>
      </c>
      <c r="B21" s="20" t="s">
        <v>246</v>
      </c>
      <c r="C21" s="20" t="s">
        <v>241</v>
      </c>
      <c r="D21" s="33" t="s">
        <v>242</v>
      </c>
      <c r="E21" s="19">
        <v>90</v>
      </c>
      <c r="F21" s="19">
        <v>1</v>
      </c>
      <c r="G21" s="36"/>
      <c r="H21" s="47" t="s">
        <v>400</v>
      </c>
      <c r="I21" s="38">
        <f t="shared" si="2"/>
        <v>2</v>
      </c>
      <c r="J21" s="38">
        <f t="shared" si="7"/>
        <v>15.5</v>
      </c>
      <c r="L21" s="25">
        <f t="shared" si="3"/>
        <v>0</v>
      </c>
      <c r="N21" s="3">
        <f aca="true" t="shared" si="8" ref="N21:N43">IF(J21&gt;M$8,IF(J21&gt;M$9,IF(J21&gt;M$10,IF(J21&gt;M$11,IF(J21&gt;M$12,IF(J21&gt;M$13,IF(J21&gt;M$14,"-",K$14),K$13),K$12),K$11),K$10),K$9),K$8)</f>
        <v>3</v>
      </c>
      <c r="P21" s="8">
        <v>15</v>
      </c>
      <c r="Q21" s="9" t="s">
        <v>133</v>
      </c>
      <c r="R21" s="9" t="s">
        <v>30</v>
      </c>
      <c r="S21" s="30" t="s">
        <v>54</v>
      </c>
      <c r="T21" s="8">
        <v>90</v>
      </c>
      <c r="U21" s="8">
        <v>3</v>
      </c>
      <c r="V21" s="41" t="s">
        <v>395</v>
      </c>
      <c r="W21" s="38">
        <f t="shared" si="5"/>
        <v>1</v>
      </c>
      <c r="X21" s="38">
        <f t="shared" si="0"/>
        <v>15</v>
      </c>
      <c r="AB21" s="3" t="str">
        <f t="shared" si="6"/>
        <v>1ю</v>
      </c>
    </row>
    <row r="22" spans="1:28" s="25" customFormat="1" ht="12">
      <c r="A22" s="8">
        <v>15</v>
      </c>
      <c r="B22" s="9" t="s">
        <v>347</v>
      </c>
      <c r="C22" s="9" t="s">
        <v>14</v>
      </c>
      <c r="D22" s="30" t="s">
        <v>341</v>
      </c>
      <c r="E22" s="8">
        <v>90</v>
      </c>
      <c r="F22" s="8">
        <v>2</v>
      </c>
      <c r="G22" s="37"/>
      <c r="H22" s="42" t="s">
        <v>400</v>
      </c>
      <c r="I22" s="38">
        <f t="shared" si="2"/>
        <v>2</v>
      </c>
      <c r="J22" s="38">
        <f t="shared" si="7"/>
        <v>15.5</v>
      </c>
      <c r="L22" s="25">
        <f t="shared" si="3"/>
        <v>0</v>
      </c>
      <c r="N22" s="3">
        <f t="shared" si="8"/>
        <v>3</v>
      </c>
      <c r="P22" s="8">
        <v>16</v>
      </c>
      <c r="Q22" s="4" t="s">
        <v>138</v>
      </c>
      <c r="R22" s="4" t="s">
        <v>30</v>
      </c>
      <c r="S22" s="29" t="s">
        <v>54</v>
      </c>
      <c r="T22" s="3">
        <v>90</v>
      </c>
      <c r="U22" s="3" t="s">
        <v>5</v>
      </c>
      <c r="V22" s="41" t="s">
        <v>394</v>
      </c>
      <c r="W22" s="38">
        <f t="shared" si="5"/>
        <v>1</v>
      </c>
      <c r="X22" s="38">
        <f t="shared" si="0"/>
        <v>16</v>
      </c>
      <c r="AB22" s="3" t="str">
        <f t="shared" si="6"/>
        <v>1ю</v>
      </c>
    </row>
    <row r="23" spans="1:28" s="25" customFormat="1" ht="12">
      <c r="A23" s="8">
        <v>17</v>
      </c>
      <c r="B23" s="4" t="s">
        <v>284</v>
      </c>
      <c r="C23" s="4" t="s">
        <v>23</v>
      </c>
      <c r="D23" s="29" t="s">
        <v>285</v>
      </c>
      <c r="E23" s="3">
        <v>91</v>
      </c>
      <c r="F23" s="3">
        <v>1</v>
      </c>
      <c r="G23" s="36"/>
      <c r="H23" s="42">
        <v>6.5</v>
      </c>
      <c r="I23" s="38">
        <f t="shared" si="2"/>
        <v>2</v>
      </c>
      <c r="J23" s="38">
        <f t="shared" si="7"/>
        <v>17.5</v>
      </c>
      <c r="L23" s="25">
        <f t="shared" si="3"/>
        <v>0</v>
      </c>
      <c r="N23" s="3">
        <f t="shared" si="8"/>
        <v>3</v>
      </c>
      <c r="P23" s="8">
        <v>17</v>
      </c>
      <c r="Q23" s="4" t="s">
        <v>139</v>
      </c>
      <c r="R23" s="4" t="s">
        <v>30</v>
      </c>
      <c r="S23" s="29" t="s">
        <v>54</v>
      </c>
      <c r="T23" s="3">
        <v>92</v>
      </c>
      <c r="U23" s="3" t="s">
        <v>71</v>
      </c>
      <c r="V23" s="42">
        <v>9.1</v>
      </c>
      <c r="W23" s="38">
        <f t="shared" si="5"/>
        <v>2</v>
      </c>
      <c r="X23" s="38">
        <f t="shared" si="0"/>
        <v>17.5</v>
      </c>
      <c r="AB23" s="3" t="str">
        <f t="shared" si="6"/>
        <v>2ю</v>
      </c>
    </row>
    <row r="24" spans="1:28" s="25" customFormat="1" ht="12">
      <c r="A24" s="8">
        <v>17</v>
      </c>
      <c r="B24" s="4" t="s">
        <v>175</v>
      </c>
      <c r="C24" s="4" t="s">
        <v>170</v>
      </c>
      <c r="D24" s="29" t="s">
        <v>440</v>
      </c>
      <c r="E24" s="3">
        <v>90</v>
      </c>
      <c r="F24" s="3">
        <v>1</v>
      </c>
      <c r="G24" s="36"/>
      <c r="H24" s="42">
        <v>6.5</v>
      </c>
      <c r="I24" s="38">
        <f t="shared" si="2"/>
        <v>2</v>
      </c>
      <c r="J24" s="38">
        <f t="shared" si="7"/>
        <v>17.5</v>
      </c>
      <c r="L24" s="25">
        <f t="shared" si="3"/>
        <v>0</v>
      </c>
      <c r="N24" s="3">
        <f t="shared" si="8"/>
        <v>3</v>
      </c>
      <c r="P24" s="8">
        <v>17</v>
      </c>
      <c r="Q24" s="4" t="s">
        <v>253</v>
      </c>
      <c r="R24" s="4" t="s">
        <v>241</v>
      </c>
      <c r="S24" s="29" t="s">
        <v>242</v>
      </c>
      <c r="T24" s="3">
        <v>92</v>
      </c>
      <c r="U24" s="3" t="s">
        <v>6</v>
      </c>
      <c r="V24" s="42">
        <v>9.1</v>
      </c>
      <c r="W24" s="38">
        <f t="shared" si="5"/>
        <v>2</v>
      </c>
      <c r="X24" s="38">
        <f t="shared" si="0"/>
        <v>17.5</v>
      </c>
      <c r="AB24" s="3" t="str">
        <f t="shared" si="6"/>
        <v>2ю</v>
      </c>
    </row>
    <row r="25" spans="1:28" s="25" customFormat="1" ht="12">
      <c r="A25" s="8">
        <v>19</v>
      </c>
      <c r="B25" s="9" t="s">
        <v>345</v>
      </c>
      <c r="C25" s="9" t="s">
        <v>14</v>
      </c>
      <c r="D25" s="30" t="s">
        <v>341</v>
      </c>
      <c r="E25" s="8">
        <v>92</v>
      </c>
      <c r="F25" s="8" t="s">
        <v>6</v>
      </c>
      <c r="G25" s="37"/>
      <c r="H25" s="42" t="s">
        <v>401</v>
      </c>
      <c r="I25" s="38">
        <f t="shared" si="2"/>
        <v>2</v>
      </c>
      <c r="J25" s="38">
        <f t="shared" si="7"/>
        <v>19.5</v>
      </c>
      <c r="L25" s="25">
        <f t="shared" si="3"/>
        <v>0</v>
      </c>
      <c r="N25" s="3" t="str">
        <f t="shared" si="8"/>
        <v>1ю</v>
      </c>
      <c r="P25" s="8">
        <v>19</v>
      </c>
      <c r="Q25" s="4" t="s">
        <v>194</v>
      </c>
      <c r="R25" s="4" t="s">
        <v>188</v>
      </c>
      <c r="S25" s="29" t="s">
        <v>189</v>
      </c>
      <c r="T25" s="3">
        <v>91</v>
      </c>
      <c r="U25" s="3">
        <v>2</v>
      </c>
      <c r="V25" s="42" t="s">
        <v>396</v>
      </c>
      <c r="W25" s="38">
        <f t="shared" si="5"/>
        <v>1</v>
      </c>
      <c r="X25" s="38">
        <f t="shared" si="0"/>
        <v>19</v>
      </c>
      <c r="AB25" s="3" t="str">
        <f t="shared" si="6"/>
        <v>3ю</v>
      </c>
    </row>
    <row r="26" spans="1:28" s="25" customFormat="1" ht="12">
      <c r="A26" s="8">
        <v>19</v>
      </c>
      <c r="B26" s="4" t="s">
        <v>235</v>
      </c>
      <c r="C26" s="4" t="s">
        <v>1</v>
      </c>
      <c r="D26" s="29" t="s">
        <v>215</v>
      </c>
      <c r="E26" s="3">
        <v>90</v>
      </c>
      <c r="F26" s="3">
        <v>2</v>
      </c>
      <c r="G26" s="36"/>
      <c r="H26" s="42" t="s">
        <v>401</v>
      </c>
      <c r="I26" s="38">
        <f t="shared" si="2"/>
        <v>2</v>
      </c>
      <c r="J26" s="38">
        <f t="shared" si="7"/>
        <v>19.5</v>
      </c>
      <c r="L26" s="25">
        <f t="shared" si="3"/>
        <v>0</v>
      </c>
      <c r="N26" s="3" t="str">
        <f t="shared" si="8"/>
        <v>1ю</v>
      </c>
      <c r="P26" s="8">
        <v>20</v>
      </c>
      <c r="Q26" s="4" t="s">
        <v>137</v>
      </c>
      <c r="R26" s="4" t="s">
        <v>30</v>
      </c>
      <c r="S26" s="29" t="s">
        <v>54</v>
      </c>
      <c r="T26" s="3">
        <v>91</v>
      </c>
      <c r="U26" s="3" t="s">
        <v>71</v>
      </c>
      <c r="V26" s="42" t="s">
        <v>397</v>
      </c>
      <c r="W26" s="38">
        <f t="shared" si="5"/>
        <v>2</v>
      </c>
      <c r="X26" s="38">
        <f t="shared" si="0"/>
        <v>20.5</v>
      </c>
      <c r="AB26" s="3" t="str">
        <f t="shared" si="6"/>
        <v>3ю</v>
      </c>
    </row>
    <row r="27" spans="1:28" s="25" customFormat="1" ht="12">
      <c r="A27" s="8">
        <v>21</v>
      </c>
      <c r="B27" s="4" t="s">
        <v>135</v>
      </c>
      <c r="C27" s="4" t="s">
        <v>30</v>
      </c>
      <c r="D27" s="29" t="s">
        <v>54</v>
      </c>
      <c r="E27" s="3">
        <v>92</v>
      </c>
      <c r="F27" s="3" t="s">
        <v>6</v>
      </c>
      <c r="G27" s="36"/>
      <c r="H27" s="42">
        <v>6</v>
      </c>
      <c r="I27" s="38">
        <f t="shared" si="2"/>
        <v>4</v>
      </c>
      <c r="J27" s="38">
        <f t="shared" si="7"/>
        <v>22.5</v>
      </c>
      <c r="L27" s="25">
        <f t="shared" si="3"/>
        <v>0</v>
      </c>
      <c r="N27" s="3" t="str">
        <f t="shared" si="8"/>
        <v>2ю</v>
      </c>
      <c r="P27" s="8">
        <v>20</v>
      </c>
      <c r="Q27" s="4" t="s">
        <v>140</v>
      </c>
      <c r="R27" s="4" t="s">
        <v>30</v>
      </c>
      <c r="S27" s="29" t="s">
        <v>54</v>
      </c>
      <c r="T27" s="3">
        <v>90</v>
      </c>
      <c r="U27" s="3" t="s">
        <v>7</v>
      </c>
      <c r="V27" s="42" t="s">
        <v>397</v>
      </c>
      <c r="W27" s="38">
        <f t="shared" si="5"/>
        <v>2</v>
      </c>
      <c r="X27" s="38">
        <f t="shared" si="0"/>
        <v>20.5</v>
      </c>
      <c r="AB27" s="3" t="str">
        <f t="shared" si="6"/>
        <v>3ю</v>
      </c>
    </row>
    <row r="28" spans="1:28" s="25" customFormat="1" ht="12">
      <c r="A28" s="8">
        <v>21</v>
      </c>
      <c r="B28" s="9" t="s">
        <v>130</v>
      </c>
      <c r="C28" s="9" t="s">
        <v>30</v>
      </c>
      <c r="D28" s="30" t="s">
        <v>54</v>
      </c>
      <c r="E28" s="8">
        <v>92</v>
      </c>
      <c r="F28" s="8">
        <v>3</v>
      </c>
      <c r="G28" s="37"/>
      <c r="H28" s="41">
        <v>6</v>
      </c>
      <c r="I28" s="38">
        <f t="shared" si="2"/>
        <v>4</v>
      </c>
      <c r="J28" s="38">
        <f t="shared" si="7"/>
        <v>22.5</v>
      </c>
      <c r="L28" s="25">
        <f t="shared" si="3"/>
        <v>0</v>
      </c>
      <c r="N28" s="3" t="str">
        <f t="shared" si="8"/>
        <v>2ю</v>
      </c>
      <c r="P28" s="8">
        <v>22</v>
      </c>
      <c r="Q28" s="9" t="s">
        <v>98</v>
      </c>
      <c r="R28" s="9" t="s">
        <v>8</v>
      </c>
      <c r="S28" s="30"/>
      <c r="T28" s="8">
        <v>90</v>
      </c>
      <c r="U28" s="8">
        <v>3</v>
      </c>
      <c r="V28" s="41">
        <v>8.1</v>
      </c>
      <c r="W28" s="38">
        <f t="shared" si="5"/>
        <v>2</v>
      </c>
      <c r="X28" s="38">
        <f t="shared" si="0"/>
        <v>22.5</v>
      </c>
      <c r="AB28" s="3" t="str">
        <f t="shared" si="6"/>
        <v>-</v>
      </c>
    </row>
    <row r="29" spans="1:28" s="25" customFormat="1" ht="12">
      <c r="A29" s="8">
        <v>21</v>
      </c>
      <c r="B29" s="4" t="s">
        <v>198</v>
      </c>
      <c r="C29" s="4" t="s">
        <v>199</v>
      </c>
      <c r="D29" s="29" t="s">
        <v>200</v>
      </c>
      <c r="E29" s="3">
        <v>91</v>
      </c>
      <c r="F29" s="3" t="s">
        <v>5</v>
      </c>
      <c r="G29" s="36"/>
      <c r="H29" s="42">
        <v>6</v>
      </c>
      <c r="I29" s="38">
        <f t="shared" si="2"/>
        <v>4</v>
      </c>
      <c r="J29" s="38">
        <f t="shared" si="7"/>
        <v>22.5</v>
      </c>
      <c r="L29" s="25">
        <f t="shared" si="3"/>
        <v>0</v>
      </c>
      <c r="N29" s="3" t="str">
        <f t="shared" si="8"/>
        <v>2ю</v>
      </c>
      <c r="P29" s="8">
        <v>22</v>
      </c>
      <c r="Q29" s="4" t="s">
        <v>286</v>
      </c>
      <c r="R29" s="4" t="s">
        <v>23</v>
      </c>
      <c r="S29" s="29" t="s">
        <v>285</v>
      </c>
      <c r="T29" s="3">
        <v>90</v>
      </c>
      <c r="U29" s="3" t="s">
        <v>6</v>
      </c>
      <c r="V29" s="42">
        <v>8.1</v>
      </c>
      <c r="W29" s="38">
        <f t="shared" si="5"/>
        <v>2</v>
      </c>
      <c r="X29" s="38">
        <f t="shared" si="0"/>
        <v>22.5</v>
      </c>
      <c r="AB29" s="3" t="str">
        <f t="shared" si="6"/>
        <v>-</v>
      </c>
    </row>
    <row r="30" spans="1:28" s="25" customFormat="1" ht="12">
      <c r="A30" s="8">
        <v>21</v>
      </c>
      <c r="B30" s="4" t="s">
        <v>97</v>
      </c>
      <c r="C30" s="4" t="s">
        <v>8</v>
      </c>
      <c r="D30" s="29"/>
      <c r="E30" s="3">
        <v>93</v>
      </c>
      <c r="F30" s="3">
        <v>3</v>
      </c>
      <c r="G30" s="36"/>
      <c r="H30" s="42">
        <v>6</v>
      </c>
      <c r="I30" s="38">
        <f t="shared" si="2"/>
        <v>4</v>
      </c>
      <c r="J30" s="38">
        <f t="shared" si="7"/>
        <v>22.5</v>
      </c>
      <c r="L30" s="25">
        <f t="shared" si="3"/>
        <v>0</v>
      </c>
      <c r="N30" s="3" t="str">
        <f t="shared" si="8"/>
        <v>2ю</v>
      </c>
      <c r="P30" s="8">
        <v>24</v>
      </c>
      <c r="Q30" s="9" t="s">
        <v>70</v>
      </c>
      <c r="R30" s="9" t="s">
        <v>23</v>
      </c>
      <c r="S30" s="30" t="s">
        <v>339</v>
      </c>
      <c r="T30" s="8">
        <v>90</v>
      </c>
      <c r="U30" s="8" t="s">
        <v>71</v>
      </c>
      <c r="V30" s="41">
        <v>3.1</v>
      </c>
      <c r="W30" s="38">
        <f t="shared" si="5"/>
        <v>4</v>
      </c>
      <c r="X30" s="38">
        <f t="shared" si="0"/>
        <v>25.5</v>
      </c>
      <c r="AB30" s="3" t="str">
        <f t="shared" si="6"/>
        <v>-</v>
      </c>
    </row>
    <row r="31" spans="1:28" s="25" customFormat="1" ht="12">
      <c r="A31" s="8">
        <v>25</v>
      </c>
      <c r="B31" s="4" t="s">
        <v>134</v>
      </c>
      <c r="C31" s="4" t="s">
        <v>30</v>
      </c>
      <c r="D31" s="29" t="s">
        <v>54</v>
      </c>
      <c r="E31" s="3">
        <v>91</v>
      </c>
      <c r="F31" s="3" t="s">
        <v>71</v>
      </c>
      <c r="G31" s="36"/>
      <c r="H31" s="42" t="s">
        <v>402</v>
      </c>
      <c r="I31" s="38">
        <f t="shared" si="2"/>
        <v>1</v>
      </c>
      <c r="J31" s="38">
        <f t="shared" si="7"/>
        <v>25</v>
      </c>
      <c r="L31" s="25">
        <f t="shared" si="3"/>
        <v>0</v>
      </c>
      <c r="N31" s="3" t="str">
        <f t="shared" si="8"/>
        <v>3ю</v>
      </c>
      <c r="P31" s="8">
        <v>24</v>
      </c>
      <c r="Q31" s="9" t="s">
        <v>304</v>
      </c>
      <c r="R31" s="9" t="s">
        <v>30</v>
      </c>
      <c r="S31" s="30" t="s">
        <v>299</v>
      </c>
      <c r="T31" s="8">
        <v>91</v>
      </c>
      <c r="U31" s="8" t="s">
        <v>7</v>
      </c>
      <c r="V31" s="41">
        <v>3.1</v>
      </c>
      <c r="W31" s="38">
        <f t="shared" si="5"/>
        <v>4</v>
      </c>
      <c r="X31" s="38">
        <f t="shared" si="0"/>
        <v>25.5</v>
      </c>
      <c r="AB31" s="3" t="str">
        <f t="shared" si="6"/>
        <v>-</v>
      </c>
    </row>
    <row r="32" spans="1:28" s="25" customFormat="1" ht="12">
      <c r="A32" s="8">
        <v>26</v>
      </c>
      <c r="B32" s="4" t="s">
        <v>258</v>
      </c>
      <c r="C32" s="4" t="s">
        <v>1</v>
      </c>
      <c r="D32" s="29" t="s">
        <v>254</v>
      </c>
      <c r="E32" s="3">
        <v>91</v>
      </c>
      <c r="F32" s="3" t="s">
        <v>7</v>
      </c>
      <c r="G32" s="36"/>
      <c r="H32" s="42" t="s">
        <v>403</v>
      </c>
      <c r="I32" s="38">
        <f t="shared" si="2"/>
        <v>1</v>
      </c>
      <c r="J32" s="38">
        <f t="shared" si="7"/>
        <v>26</v>
      </c>
      <c r="L32" s="25">
        <f t="shared" si="3"/>
        <v>0</v>
      </c>
      <c r="N32" s="3" t="str">
        <f t="shared" si="8"/>
        <v>3ю</v>
      </c>
      <c r="P32" s="8">
        <v>24</v>
      </c>
      <c r="Q32" s="4" t="s">
        <v>259</v>
      </c>
      <c r="R32" s="4" t="s">
        <v>1</v>
      </c>
      <c r="S32" s="29" t="s">
        <v>254</v>
      </c>
      <c r="T32" s="3">
        <v>93</v>
      </c>
      <c r="U32" s="3" t="s">
        <v>7</v>
      </c>
      <c r="V32" s="42">
        <v>3.1</v>
      </c>
      <c r="W32" s="38">
        <f t="shared" si="5"/>
        <v>4</v>
      </c>
      <c r="X32" s="38">
        <f t="shared" si="0"/>
        <v>25.5</v>
      </c>
      <c r="AB32" s="3" t="str">
        <f t="shared" si="6"/>
        <v>-</v>
      </c>
    </row>
    <row r="33" spans="1:28" s="25" customFormat="1" ht="12">
      <c r="A33" s="8">
        <v>27</v>
      </c>
      <c r="B33" s="4" t="s">
        <v>91</v>
      </c>
      <c r="C33" s="4" t="s">
        <v>17</v>
      </c>
      <c r="D33" s="29" t="s">
        <v>90</v>
      </c>
      <c r="E33" s="3">
        <v>90</v>
      </c>
      <c r="F33" s="3" t="s">
        <v>7</v>
      </c>
      <c r="G33" s="36"/>
      <c r="H33" s="42">
        <v>5.2</v>
      </c>
      <c r="I33" s="38">
        <f t="shared" si="2"/>
        <v>1</v>
      </c>
      <c r="J33" s="38">
        <f t="shared" si="7"/>
        <v>27</v>
      </c>
      <c r="L33" s="25">
        <f t="shared" si="3"/>
        <v>0</v>
      </c>
      <c r="N33" s="3" t="str">
        <f t="shared" si="8"/>
        <v>3ю</v>
      </c>
      <c r="P33" s="8">
        <v>24</v>
      </c>
      <c r="Q33" s="4" t="s">
        <v>292</v>
      </c>
      <c r="R33" s="4" t="s">
        <v>23</v>
      </c>
      <c r="S33" s="29" t="s">
        <v>293</v>
      </c>
      <c r="T33" s="3">
        <v>93</v>
      </c>
      <c r="U33" s="3" t="s">
        <v>71</v>
      </c>
      <c r="V33" s="42">
        <v>3.1</v>
      </c>
      <c r="W33" s="38">
        <f t="shared" si="5"/>
        <v>4</v>
      </c>
      <c r="X33" s="38">
        <f t="shared" si="0"/>
        <v>25.5</v>
      </c>
      <c r="AB33" s="3" t="str">
        <f t="shared" si="6"/>
        <v>-</v>
      </c>
    </row>
    <row r="34" spans="1:28" s="25" customFormat="1" ht="12">
      <c r="A34" s="8">
        <v>28</v>
      </c>
      <c r="B34" s="4" t="s">
        <v>278</v>
      </c>
      <c r="C34" s="4" t="s">
        <v>23</v>
      </c>
      <c r="D34" s="29" t="s">
        <v>279</v>
      </c>
      <c r="E34" s="3">
        <v>91</v>
      </c>
      <c r="F34" s="3">
        <v>2</v>
      </c>
      <c r="G34" s="36"/>
      <c r="H34" s="42" t="s">
        <v>404</v>
      </c>
      <c r="I34" s="38">
        <f t="shared" si="2"/>
        <v>3</v>
      </c>
      <c r="J34" s="38">
        <f t="shared" si="7"/>
        <v>29</v>
      </c>
      <c r="L34" s="25">
        <f t="shared" si="3"/>
        <v>0</v>
      </c>
      <c r="N34" s="3" t="str">
        <f t="shared" si="8"/>
        <v>-</v>
      </c>
      <c r="P34" s="8">
        <v>28</v>
      </c>
      <c r="Q34" s="4" t="s">
        <v>338</v>
      </c>
      <c r="R34" s="4" t="s">
        <v>188</v>
      </c>
      <c r="S34" s="29" t="s">
        <v>189</v>
      </c>
      <c r="T34" s="3">
        <v>93</v>
      </c>
      <c r="U34" s="3" t="s">
        <v>7</v>
      </c>
      <c r="V34" s="42">
        <v>1.8</v>
      </c>
      <c r="W34" s="38">
        <f t="shared" si="5"/>
        <v>1</v>
      </c>
      <c r="X34" s="38">
        <f t="shared" si="0"/>
        <v>28</v>
      </c>
      <c r="AB34" s="3" t="str">
        <f t="shared" si="6"/>
        <v>-</v>
      </c>
    </row>
    <row r="35" spans="1:28" s="25" customFormat="1" ht="12">
      <c r="A35" s="8">
        <v>28</v>
      </c>
      <c r="B35" s="4" t="s">
        <v>303</v>
      </c>
      <c r="C35" s="4" t="s">
        <v>30</v>
      </c>
      <c r="D35" s="29" t="s">
        <v>299</v>
      </c>
      <c r="E35" s="3">
        <v>93</v>
      </c>
      <c r="F35" s="3" t="s">
        <v>6</v>
      </c>
      <c r="G35" s="36"/>
      <c r="H35" s="42" t="s">
        <v>404</v>
      </c>
      <c r="I35" s="38">
        <f t="shared" si="2"/>
        <v>3</v>
      </c>
      <c r="J35" s="38">
        <f t="shared" si="7"/>
        <v>29</v>
      </c>
      <c r="L35" s="25">
        <f t="shared" si="3"/>
        <v>0</v>
      </c>
      <c r="N35" s="3" t="str">
        <f t="shared" si="8"/>
        <v>-</v>
      </c>
      <c r="P35" s="8">
        <v>29</v>
      </c>
      <c r="Q35" s="9" t="s">
        <v>201</v>
      </c>
      <c r="R35" s="9" t="s">
        <v>199</v>
      </c>
      <c r="S35" s="30" t="s">
        <v>200</v>
      </c>
      <c r="T35" s="8">
        <v>91</v>
      </c>
      <c r="U35" s="8" t="s">
        <v>5</v>
      </c>
      <c r="V35" s="41" t="s">
        <v>398</v>
      </c>
      <c r="W35" s="38">
        <f t="shared" si="5"/>
        <v>3</v>
      </c>
      <c r="X35" s="38">
        <f t="shared" si="0"/>
        <v>30</v>
      </c>
      <c r="AB35" s="3" t="str">
        <f t="shared" si="6"/>
        <v>-</v>
      </c>
    </row>
    <row r="36" spans="1:28" s="25" customFormat="1" ht="12">
      <c r="A36" s="8">
        <v>28</v>
      </c>
      <c r="B36" s="4" t="s">
        <v>141</v>
      </c>
      <c r="C36" s="4" t="s">
        <v>30</v>
      </c>
      <c r="D36" s="29" t="s">
        <v>54</v>
      </c>
      <c r="E36" s="3">
        <v>90</v>
      </c>
      <c r="F36" s="3" t="s">
        <v>71</v>
      </c>
      <c r="G36" s="36"/>
      <c r="H36" s="42" t="s">
        <v>404</v>
      </c>
      <c r="I36" s="38">
        <f t="shared" si="2"/>
        <v>3</v>
      </c>
      <c r="J36" s="38">
        <f t="shared" si="7"/>
        <v>29</v>
      </c>
      <c r="L36" s="25">
        <f t="shared" si="3"/>
        <v>0</v>
      </c>
      <c r="N36" s="3" t="str">
        <f t="shared" si="8"/>
        <v>-</v>
      </c>
      <c r="P36" s="8">
        <v>29</v>
      </c>
      <c r="Q36" s="4" t="s">
        <v>95</v>
      </c>
      <c r="R36" s="4" t="s">
        <v>17</v>
      </c>
      <c r="S36" s="29" t="s">
        <v>90</v>
      </c>
      <c r="T36" s="3">
        <v>91</v>
      </c>
      <c r="U36" s="3" t="s">
        <v>7</v>
      </c>
      <c r="V36" s="41" t="s">
        <v>398</v>
      </c>
      <c r="W36" s="38">
        <f t="shared" si="5"/>
        <v>3</v>
      </c>
      <c r="X36" s="38">
        <f t="shared" si="0"/>
        <v>30</v>
      </c>
      <c r="AB36" s="3" t="str">
        <f t="shared" si="6"/>
        <v>-</v>
      </c>
    </row>
    <row r="37" spans="1:28" s="25" customFormat="1" ht="12">
      <c r="A37" s="8">
        <v>31</v>
      </c>
      <c r="B37" s="6" t="s">
        <v>193</v>
      </c>
      <c r="C37" s="6" t="s">
        <v>188</v>
      </c>
      <c r="D37" s="34" t="s">
        <v>189</v>
      </c>
      <c r="E37" s="7">
        <v>90</v>
      </c>
      <c r="F37" s="7">
        <v>2</v>
      </c>
      <c r="G37" s="36"/>
      <c r="H37" s="42" t="s">
        <v>405</v>
      </c>
      <c r="I37" s="38">
        <f t="shared" si="2"/>
        <v>2</v>
      </c>
      <c r="J37" s="38">
        <f t="shared" si="7"/>
        <v>31.5</v>
      </c>
      <c r="L37" s="25">
        <f t="shared" si="3"/>
        <v>0</v>
      </c>
      <c r="N37" s="3" t="str">
        <f t="shared" si="8"/>
        <v>-</v>
      </c>
      <c r="P37" s="8">
        <v>29</v>
      </c>
      <c r="Q37" s="4" t="s">
        <v>99</v>
      </c>
      <c r="R37" s="4" t="s">
        <v>8</v>
      </c>
      <c r="S37" s="29"/>
      <c r="T37" s="3">
        <v>90</v>
      </c>
      <c r="U37" s="3">
        <v>3</v>
      </c>
      <c r="V37" s="41" t="s">
        <v>398</v>
      </c>
      <c r="W37" s="38">
        <f t="shared" si="5"/>
        <v>3</v>
      </c>
      <c r="X37" s="38">
        <f t="shared" si="0"/>
        <v>30</v>
      </c>
      <c r="AB37" s="3" t="str">
        <f t="shared" si="6"/>
        <v>-</v>
      </c>
    </row>
    <row r="38" spans="1:28" s="25" customFormat="1" ht="12">
      <c r="A38" s="8">
        <v>31</v>
      </c>
      <c r="B38" s="4" t="s">
        <v>100</v>
      </c>
      <c r="C38" s="4" t="s">
        <v>8</v>
      </c>
      <c r="D38" s="29"/>
      <c r="E38" s="3">
        <v>90</v>
      </c>
      <c r="F38" s="3">
        <v>3</v>
      </c>
      <c r="G38" s="49"/>
      <c r="H38" s="42" t="s">
        <v>405</v>
      </c>
      <c r="I38" s="38">
        <f t="shared" si="2"/>
        <v>2</v>
      </c>
      <c r="J38" s="38">
        <f t="shared" si="7"/>
        <v>31.5</v>
      </c>
      <c r="L38" s="25">
        <f t="shared" si="3"/>
        <v>0</v>
      </c>
      <c r="N38" s="3" t="str">
        <f t="shared" si="8"/>
        <v>-</v>
      </c>
      <c r="P38" s="8"/>
      <c r="Q38" s="4" t="s">
        <v>195</v>
      </c>
      <c r="R38" s="4" t="s">
        <v>188</v>
      </c>
      <c r="S38" s="29" t="s">
        <v>189</v>
      </c>
      <c r="T38" s="3">
        <v>90</v>
      </c>
      <c r="U38" s="3">
        <v>2</v>
      </c>
      <c r="V38" s="3" t="s">
        <v>384</v>
      </c>
      <c r="AB38" s="3"/>
    </row>
    <row r="39" spans="1:28" s="25" customFormat="1" ht="12">
      <c r="A39" s="8">
        <v>33</v>
      </c>
      <c r="B39" s="4" t="s">
        <v>72</v>
      </c>
      <c r="C39" s="4" t="s">
        <v>23</v>
      </c>
      <c r="D39" s="29" t="s">
        <v>69</v>
      </c>
      <c r="E39" s="3">
        <v>90</v>
      </c>
      <c r="F39" s="3" t="s">
        <v>6</v>
      </c>
      <c r="G39" s="36"/>
      <c r="H39" s="42">
        <v>4.7</v>
      </c>
      <c r="I39" s="38">
        <f t="shared" si="2"/>
        <v>1</v>
      </c>
      <c r="J39" s="38">
        <f t="shared" si="7"/>
        <v>33</v>
      </c>
      <c r="L39" s="25">
        <f t="shared" si="3"/>
        <v>0</v>
      </c>
      <c r="N39" s="3" t="str">
        <f t="shared" si="8"/>
        <v>-</v>
      </c>
      <c r="P39" s="8"/>
      <c r="Q39" s="9" t="s">
        <v>76</v>
      </c>
      <c r="R39" s="9" t="s">
        <v>47</v>
      </c>
      <c r="S39" s="30"/>
      <c r="T39" s="8">
        <v>90</v>
      </c>
      <c r="U39" s="8" t="s">
        <v>2</v>
      </c>
      <c r="V39" s="41" t="s">
        <v>384</v>
      </c>
      <c r="AB39" s="3"/>
    </row>
    <row r="40" spans="1:28" s="25" customFormat="1" ht="12">
      <c r="A40" s="8">
        <v>34</v>
      </c>
      <c r="B40" s="4" t="s">
        <v>197</v>
      </c>
      <c r="C40" s="4" t="s">
        <v>188</v>
      </c>
      <c r="D40" s="29" t="s">
        <v>189</v>
      </c>
      <c r="E40" s="3">
        <v>93</v>
      </c>
      <c r="F40" s="3" t="s">
        <v>7</v>
      </c>
      <c r="G40" s="36"/>
      <c r="H40" s="42">
        <v>4</v>
      </c>
      <c r="I40" s="38">
        <f t="shared" si="2"/>
        <v>1</v>
      </c>
      <c r="J40" s="38">
        <f t="shared" si="7"/>
        <v>34</v>
      </c>
      <c r="L40" s="25">
        <f t="shared" si="3"/>
        <v>0</v>
      </c>
      <c r="N40" s="3" t="str">
        <f t="shared" si="8"/>
        <v>-</v>
      </c>
      <c r="P40" s="8"/>
      <c r="Q40" s="4" t="s">
        <v>48</v>
      </c>
      <c r="R40" s="4" t="s">
        <v>30</v>
      </c>
      <c r="S40" s="29" t="s">
        <v>333</v>
      </c>
      <c r="T40" s="3">
        <v>90</v>
      </c>
      <c r="U40" s="3">
        <v>2</v>
      </c>
      <c r="V40" s="3" t="s">
        <v>384</v>
      </c>
      <c r="AB40" s="3"/>
    </row>
    <row r="41" spans="1:28" s="25" customFormat="1" ht="12">
      <c r="A41" s="8">
        <v>35</v>
      </c>
      <c r="B41" s="4" t="s">
        <v>294</v>
      </c>
      <c r="C41" s="4" t="s">
        <v>23</v>
      </c>
      <c r="D41" s="29" t="s">
        <v>293</v>
      </c>
      <c r="E41" s="3">
        <v>92</v>
      </c>
      <c r="F41" s="3">
        <v>3</v>
      </c>
      <c r="G41" s="36"/>
      <c r="H41" s="42">
        <v>3.2</v>
      </c>
      <c r="I41" s="38">
        <f t="shared" si="2"/>
        <v>1</v>
      </c>
      <c r="J41" s="38">
        <f t="shared" si="7"/>
        <v>35</v>
      </c>
      <c r="L41" s="25">
        <f t="shared" si="3"/>
        <v>0</v>
      </c>
      <c r="N41" s="3" t="str">
        <f t="shared" si="8"/>
        <v>-</v>
      </c>
      <c r="P41" s="8"/>
      <c r="Q41" s="4" t="s">
        <v>77</v>
      </c>
      <c r="R41" s="4" t="s">
        <v>47</v>
      </c>
      <c r="S41" s="29"/>
      <c r="T41" s="3">
        <v>90</v>
      </c>
      <c r="U41" s="3">
        <v>1</v>
      </c>
      <c r="V41" s="42" t="s">
        <v>384</v>
      </c>
      <c r="AB41" s="4"/>
    </row>
    <row r="42" spans="1:28" s="25" customFormat="1" ht="12">
      <c r="A42" s="8">
        <v>36</v>
      </c>
      <c r="B42" s="9" t="s">
        <v>247</v>
      </c>
      <c r="C42" s="9" t="s">
        <v>241</v>
      </c>
      <c r="D42" s="30" t="s">
        <v>242</v>
      </c>
      <c r="E42" s="8">
        <v>92</v>
      </c>
      <c r="F42" s="8" t="s">
        <v>6</v>
      </c>
      <c r="G42" s="50"/>
      <c r="H42" s="41">
        <v>3</v>
      </c>
      <c r="I42" s="38">
        <f t="shared" si="2"/>
        <v>1</v>
      </c>
      <c r="J42" s="38">
        <f t="shared" si="7"/>
        <v>36</v>
      </c>
      <c r="L42" s="25">
        <f t="shared" si="3"/>
        <v>0</v>
      </c>
      <c r="N42" s="3" t="str">
        <f t="shared" si="8"/>
        <v>-</v>
      </c>
      <c r="P42" s="8"/>
      <c r="Q42" s="4" t="s">
        <v>136</v>
      </c>
      <c r="R42" s="4" t="s">
        <v>30</v>
      </c>
      <c r="S42" s="29" t="s">
        <v>54</v>
      </c>
      <c r="T42" s="3">
        <v>92</v>
      </c>
      <c r="U42" s="3" t="s">
        <v>6</v>
      </c>
      <c r="V42" s="42" t="s">
        <v>384</v>
      </c>
      <c r="AB42" s="4"/>
    </row>
    <row r="43" spans="1:28" s="25" customFormat="1" ht="12">
      <c r="A43" s="8">
        <v>37</v>
      </c>
      <c r="B43" s="4" t="s">
        <v>73</v>
      </c>
      <c r="C43" s="4" t="s">
        <v>23</v>
      </c>
      <c r="D43" s="29" t="s">
        <v>69</v>
      </c>
      <c r="E43" s="3">
        <v>92</v>
      </c>
      <c r="F43" s="3" t="s">
        <v>71</v>
      </c>
      <c r="G43" s="51"/>
      <c r="H43" s="42">
        <v>2.5</v>
      </c>
      <c r="I43" s="38">
        <f t="shared" si="2"/>
        <v>1</v>
      </c>
      <c r="J43" s="38">
        <f t="shared" si="7"/>
        <v>37</v>
      </c>
      <c r="L43" s="25">
        <f t="shared" si="3"/>
        <v>0</v>
      </c>
      <c r="N43" s="3" t="str">
        <f t="shared" si="8"/>
        <v>-</v>
      </c>
      <c r="P43" s="8"/>
      <c r="Q43" s="4" t="s">
        <v>78</v>
      </c>
      <c r="R43" s="4" t="s">
        <v>47</v>
      </c>
      <c r="S43" s="29"/>
      <c r="T43" s="3">
        <v>90</v>
      </c>
      <c r="U43" s="3">
        <v>2</v>
      </c>
      <c r="V43" s="42" t="s">
        <v>384</v>
      </c>
      <c r="AB43" s="4"/>
    </row>
  </sheetData>
  <mergeCells count="6">
    <mergeCell ref="A5:C5"/>
    <mergeCell ref="P5:R5"/>
    <mergeCell ref="A1:AB1"/>
    <mergeCell ref="A2:AB2"/>
    <mergeCell ref="P3:AB3"/>
    <mergeCell ref="A3:N3"/>
  </mergeCells>
  <printOptions/>
  <pageMargins left="0.29" right="0.28" top="0.46" bottom="0.1968503937007874" header="0.23" footer="0.31"/>
  <pageSetup horizontalDpi="360" verticalDpi="360" orientation="landscape" paperSize="9" scale="93" r:id="rId2"/>
  <headerFooter alignWithMargins="0">
    <oddHeader>&amp;L
5-10 января 2003г.&amp;C"НЕВСКИЕ ВЕРТИКАЛИ - 2003"&amp;R
г.Санкт-Петербург</oddHeader>
    <oddFooter>&amp;LГл.судья:
Гл.секретарь:&amp;RКауров В.О.
Могучая Т.В.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view="pageBreakPreview" zoomScale="75" zoomScaleNormal="75" zoomScaleSheetLayoutView="75" workbookViewId="0" topLeftCell="B21">
      <selection activeCell="F49" sqref="F49"/>
    </sheetView>
  </sheetViews>
  <sheetFormatPr defaultColWidth="9.00390625" defaultRowHeight="12.75"/>
  <cols>
    <col min="1" max="1" width="4.625" style="1" customWidth="1"/>
    <col min="2" max="2" width="17.875" style="0" customWidth="1"/>
    <col min="3" max="3" width="12.625" style="0" customWidth="1"/>
    <col min="4" max="4" width="19.375" style="0" customWidth="1"/>
    <col min="5" max="5" width="4.00390625" style="1" customWidth="1"/>
    <col min="6" max="6" width="7.00390625" style="1" customWidth="1"/>
    <col min="7" max="7" width="8.00390625" style="1" customWidth="1"/>
    <col min="8" max="10" width="9.125" style="0" hidden="1" customWidth="1"/>
    <col min="11" max="11" width="11.625" style="0" hidden="1" customWidth="1"/>
    <col min="12" max="12" width="9.125" style="0" hidden="1" customWidth="1"/>
    <col min="13" max="13" width="4.75390625" style="0" customWidth="1"/>
    <col min="14" max="14" width="2.25390625" style="0" customWidth="1"/>
    <col min="15" max="15" width="4.625" style="1" customWidth="1"/>
    <col min="16" max="16" width="19.125" style="0" customWidth="1"/>
    <col min="17" max="17" width="12.625" style="0" customWidth="1"/>
    <col min="18" max="18" width="21.625" style="0" customWidth="1"/>
    <col min="19" max="19" width="4.25390625" style="1" customWidth="1"/>
    <col min="20" max="20" width="6.875" style="1" customWidth="1"/>
    <col min="21" max="21" width="8.125" style="1" customWidth="1"/>
    <col min="22" max="26" width="0" style="0" hidden="1" customWidth="1"/>
    <col min="27" max="27" width="5.00390625" style="1" customWidth="1"/>
  </cols>
  <sheetData>
    <row r="1" spans="1:7" ht="0.75" customHeight="1">
      <c r="A1" s="99" t="s">
        <v>361</v>
      </c>
      <c r="B1" s="99"/>
      <c r="C1" s="99"/>
      <c r="D1" s="99"/>
      <c r="E1" s="99"/>
      <c r="F1" s="99"/>
      <c r="G1" s="99"/>
    </row>
    <row r="2" spans="1:27" ht="12.75">
      <c r="A2" s="99" t="s">
        <v>383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27" ht="12.75" customHeight="1">
      <c r="A3" s="99" t="s">
        <v>366</v>
      </c>
      <c r="B3" s="99"/>
      <c r="C3" s="99"/>
      <c r="D3" s="99"/>
      <c r="E3" s="99"/>
      <c r="F3" s="99"/>
      <c r="G3" s="99"/>
      <c r="O3" s="99" t="s">
        <v>367</v>
      </c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7" ht="3" customHeight="1">
      <c r="A4" s="16"/>
      <c r="B4" s="16"/>
      <c r="C4" s="16"/>
      <c r="D4" s="16"/>
      <c r="E4" s="16"/>
      <c r="F4" s="16"/>
      <c r="G4" s="16"/>
    </row>
    <row r="5" spans="1:17" ht="12" customHeight="1">
      <c r="A5" s="105" t="s">
        <v>499</v>
      </c>
      <c r="B5" s="105"/>
      <c r="C5" s="105"/>
      <c r="G5"/>
      <c r="O5" s="106" t="s">
        <v>499</v>
      </c>
      <c r="P5" s="106"/>
      <c r="Q5" s="106"/>
    </row>
    <row r="6" spans="1:27" ht="25.5">
      <c r="A6" s="74" t="s">
        <v>391</v>
      </c>
      <c r="B6" s="74" t="s">
        <v>406</v>
      </c>
      <c r="C6" s="74" t="s">
        <v>362</v>
      </c>
      <c r="D6" s="74" t="s">
        <v>363</v>
      </c>
      <c r="E6" s="74" t="s">
        <v>364</v>
      </c>
      <c r="F6" s="74" t="s">
        <v>365</v>
      </c>
      <c r="G6" s="74" t="s">
        <v>439</v>
      </c>
      <c r="I6" s="75"/>
      <c r="J6" s="74"/>
      <c r="K6" s="53"/>
      <c r="L6" s="53"/>
      <c r="M6" s="52" t="s">
        <v>409</v>
      </c>
      <c r="O6" s="74" t="s">
        <v>391</v>
      </c>
      <c r="P6" s="74" t="s">
        <v>406</v>
      </c>
      <c r="Q6" s="74" t="s">
        <v>362</v>
      </c>
      <c r="R6" s="74" t="s">
        <v>363</v>
      </c>
      <c r="S6" s="74" t="s">
        <v>364</v>
      </c>
      <c r="T6" s="74" t="s">
        <v>365</v>
      </c>
      <c r="U6" s="74" t="s">
        <v>439</v>
      </c>
      <c r="V6" s="13"/>
      <c r="W6" s="13"/>
      <c r="X6" s="13"/>
      <c r="Y6" s="13"/>
      <c r="Z6" s="13"/>
      <c r="AA6" s="52" t="s">
        <v>495</v>
      </c>
    </row>
    <row r="7" spans="1:27" s="25" customFormat="1" ht="10.5" customHeight="1">
      <c r="A7" s="8">
        <v>1</v>
      </c>
      <c r="B7" s="9" t="s">
        <v>18</v>
      </c>
      <c r="C7" s="9" t="s">
        <v>17</v>
      </c>
      <c r="D7" s="9" t="s">
        <v>90</v>
      </c>
      <c r="E7" s="8">
        <v>88</v>
      </c>
      <c r="F7" s="8" t="s">
        <v>2</v>
      </c>
      <c r="G7" s="8" t="s">
        <v>382</v>
      </c>
      <c r="H7" s="38">
        <f>COUNTIF($A$7:$A$45,A7)</f>
        <v>2</v>
      </c>
      <c r="I7" s="38">
        <f aca="true" t="shared" si="0" ref="I7:I45">(A7*H7+(H7-1)*H7/2)/H7</f>
        <v>1.5</v>
      </c>
      <c r="J7" s="38" t="s">
        <v>55</v>
      </c>
      <c r="K7" s="25">
        <f>COUNTIF(F$7:F$45,J7)</f>
        <v>0</v>
      </c>
      <c r="M7" s="3" t="str">
        <f>IF(I7&gt;L$8,IF(I7&gt;L$9,IF(I7&gt;L$10,IF(I7&gt;L$11,IF(I7&gt;L$12,IF(I7&gt;L$13,IF(I7&gt;L$14,"-",J$14),J$13),J$12),J$11),J$10),J$9),J$8)</f>
        <v>КМС</v>
      </c>
      <c r="O7" s="3">
        <v>1</v>
      </c>
      <c r="P7" s="4" t="s">
        <v>240</v>
      </c>
      <c r="Q7" s="4" t="s">
        <v>241</v>
      </c>
      <c r="R7" s="4" t="s">
        <v>242</v>
      </c>
      <c r="S7" s="3">
        <v>88</v>
      </c>
      <c r="T7" s="3" t="s">
        <v>2</v>
      </c>
      <c r="U7" s="3" t="s">
        <v>382</v>
      </c>
      <c r="V7" s="4">
        <v>1</v>
      </c>
      <c r="W7" s="4">
        <v>1</v>
      </c>
      <c r="X7" s="4" t="s">
        <v>55</v>
      </c>
      <c r="Y7" s="4">
        <v>0</v>
      </c>
      <c r="Z7" s="4"/>
      <c r="AA7" s="3" t="s">
        <v>2</v>
      </c>
    </row>
    <row r="8" spans="1:27" s="25" customFormat="1" ht="10.5" customHeight="1">
      <c r="A8" s="8">
        <v>1</v>
      </c>
      <c r="B8" s="9" t="s">
        <v>257</v>
      </c>
      <c r="C8" s="9" t="s">
        <v>1</v>
      </c>
      <c r="D8" s="9" t="s">
        <v>254</v>
      </c>
      <c r="E8" s="8">
        <v>89</v>
      </c>
      <c r="F8" s="8" t="s">
        <v>2</v>
      </c>
      <c r="G8" s="8" t="s">
        <v>382</v>
      </c>
      <c r="H8" s="38">
        <f>COUNTIF($A$7:A$45,A8)</f>
        <v>2</v>
      </c>
      <c r="I8" s="38">
        <f t="shared" si="0"/>
        <v>1.5</v>
      </c>
      <c r="J8" s="38" t="s">
        <v>2</v>
      </c>
      <c r="K8" s="25">
        <f aca="true" t="shared" si="1" ref="K8:K45">COUNTIF(F$7:F$45,J8)</f>
        <v>14</v>
      </c>
      <c r="L8" s="39">
        <f>0.8*K7+0.4*K8+0.2*K9</f>
        <v>7.4</v>
      </c>
      <c r="M8" s="3" t="str">
        <f aca="true" t="shared" si="2" ref="M8:M45">IF(I8&gt;L$8,IF(I8&gt;L$9,IF(I8&gt;L$10,IF(I8&gt;L$11,IF(I8&gt;L$12,IF(I8&gt;L$13,IF(I8&gt;L$14,"-",J$14),J$13),J$12),J$11),J$10),J$9),J$8)</f>
        <v>КМС</v>
      </c>
      <c r="O8" s="3">
        <v>2</v>
      </c>
      <c r="P8" s="4" t="s">
        <v>182</v>
      </c>
      <c r="Q8" s="4" t="s">
        <v>170</v>
      </c>
      <c r="R8" s="4" t="s">
        <v>440</v>
      </c>
      <c r="S8" s="3">
        <v>88</v>
      </c>
      <c r="T8" s="3" t="s">
        <v>2</v>
      </c>
      <c r="U8" s="3" t="s">
        <v>413</v>
      </c>
      <c r="V8" s="4">
        <v>1</v>
      </c>
      <c r="W8" s="4">
        <v>2</v>
      </c>
      <c r="X8" s="4" t="s">
        <v>2</v>
      </c>
      <c r="Y8" s="4">
        <v>12</v>
      </c>
      <c r="Z8" s="4">
        <v>6.6</v>
      </c>
      <c r="AA8" s="3" t="s">
        <v>2</v>
      </c>
    </row>
    <row r="9" spans="1:27" s="25" customFormat="1" ht="10.5" customHeight="1">
      <c r="A9" s="8">
        <v>3</v>
      </c>
      <c r="B9" s="9" t="s">
        <v>172</v>
      </c>
      <c r="C9" s="9" t="s">
        <v>170</v>
      </c>
      <c r="D9" s="9" t="s">
        <v>440</v>
      </c>
      <c r="E9" s="8">
        <v>88</v>
      </c>
      <c r="F9" s="8" t="s">
        <v>2</v>
      </c>
      <c r="G9" s="8" t="s">
        <v>428</v>
      </c>
      <c r="H9" s="38">
        <f>COUNTIF($A$7:A$45,A9)</f>
        <v>1</v>
      </c>
      <c r="I9" s="38">
        <f t="shared" si="0"/>
        <v>3</v>
      </c>
      <c r="J9" s="38">
        <v>1</v>
      </c>
      <c r="K9" s="25">
        <f t="shared" si="1"/>
        <v>9</v>
      </c>
      <c r="L9" s="40">
        <f>L8+0.4*K8+0.4*K9+0.2*K10</f>
        <v>17.400000000000002</v>
      </c>
      <c r="M9" s="3" t="str">
        <f t="shared" si="2"/>
        <v>КМС</v>
      </c>
      <c r="O9" s="3">
        <v>3</v>
      </c>
      <c r="P9" s="4" t="s">
        <v>57</v>
      </c>
      <c r="Q9" s="4" t="s">
        <v>14</v>
      </c>
      <c r="R9" s="4" t="s">
        <v>498</v>
      </c>
      <c r="S9" s="3">
        <v>88</v>
      </c>
      <c r="T9" s="3">
        <v>1</v>
      </c>
      <c r="U9" s="42">
        <v>10.5</v>
      </c>
      <c r="V9" s="4">
        <v>1</v>
      </c>
      <c r="W9" s="4">
        <v>3</v>
      </c>
      <c r="X9" s="4">
        <v>1</v>
      </c>
      <c r="Y9" s="4">
        <v>9</v>
      </c>
      <c r="Z9" s="4">
        <v>14</v>
      </c>
      <c r="AA9" s="3" t="s">
        <v>2</v>
      </c>
    </row>
    <row r="10" spans="1:27" s="25" customFormat="1" ht="10.5" customHeight="1">
      <c r="A10" s="8">
        <v>4</v>
      </c>
      <c r="B10" s="4" t="s">
        <v>162</v>
      </c>
      <c r="C10" s="4" t="s">
        <v>161</v>
      </c>
      <c r="D10" s="4" t="s">
        <v>442</v>
      </c>
      <c r="E10" s="3">
        <v>88</v>
      </c>
      <c r="F10" s="3" t="s">
        <v>2</v>
      </c>
      <c r="G10" s="3" t="s">
        <v>429</v>
      </c>
      <c r="H10" s="38">
        <f>COUNTIF($A$7:A$45,A10)</f>
        <v>6</v>
      </c>
      <c r="I10" s="38">
        <f t="shared" si="0"/>
        <v>6.5</v>
      </c>
      <c r="J10" s="38">
        <v>2</v>
      </c>
      <c r="K10" s="25">
        <f t="shared" si="1"/>
        <v>4</v>
      </c>
      <c r="L10" s="40">
        <f>L9+0.2*K9+0.4*K10+0.2*K11</f>
        <v>21.200000000000003</v>
      </c>
      <c r="M10" s="3" t="str">
        <f t="shared" si="2"/>
        <v>КМС</v>
      </c>
      <c r="O10" s="3">
        <v>4</v>
      </c>
      <c r="P10" s="4" t="s">
        <v>19</v>
      </c>
      <c r="Q10" s="4" t="s">
        <v>17</v>
      </c>
      <c r="R10" s="4" t="s">
        <v>90</v>
      </c>
      <c r="S10" s="3">
        <v>88</v>
      </c>
      <c r="T10" s="3" t="s">
        <v>2</v>
      </c>
      <c r="U10" s="3" t="s">
        <v>388</v>
      </c>
      <c r="V10" s="4">
        <v>2</v>
      </c>
      <c r="W10" s="4">
        <v>4.5</v>
      </c>
      <c r="X10" s="4">
        <v>2</v>
      </c>
      <c r="Y10" s="4">
        <v>4</v>
      </c>
      <c r="Z10" s="4">
        <v>9.4</v>
      </c>
      <c r="AA10" s="3" t="s">
        <v>2</v>
      </c>
    </row>
    <row r="11" spans="1:27" s="25" customFormat="1" ht="10.5" customHeight="1">
      <c r="A11" s="8">
        <v>4</v>
      </c>
      <c r="B11" s="9" t="s">
        <v>326</v>
      </c>
      <c r="C11" s="9" t="s">
        <v>324</v>
      </c>
      <c r="D11" s="9" t="s">
        <v>293</v>
      </c>
      <c r="E11" s="8">
        <v>89</v>
      </c>
      <c r="F11" s="8" t="s">
        <v>2</v>
      </c>
      <c r="G11" s="3" t="s">
        <v>429</v>
      </c>
      <c r="H11" s="38">
        <f>COUNTIF($A$7:A$45,A11)</f>
        <v>6</v>
      </c>
      <c r="I11" s="38">
        <f t="shared" si="0"/>
        <v>6.5</v>
      </c>
      <c r="J11" s="38">
        <v>3</v>
      </c>
      <c r="K11" s="25">
        <f t="shared" si="1"/>
        <v>2</v>
      </c>
      <c r="L11" s="40">
        <f>L10+0.2*K10+0.4*K11+0.2*K12</f>
        <v>23.200000000000003</v>
      </c>
      <c r="M11" s="3" t="str">
        <f t="shared" si="2"/>
        <v>КМС</v>
      </c>
      <c r="O11" s="3">
        <v>4</v>
      </c>
      <c r="P11" s="4" t="s">
        <v>113</v>
      </c>
      <c r="Q11" s="4" t="s">
        <v>30</v>
      </c>
      <c r="R11" s="4" t="s">
        <v>54</v>
      </c>
      <c r="S11" s="3">
        <v>88</v>
      </c>
      <c r="T11" s="3" t="s">
        <v>2</v>
      </c>
      <c r="U11" s="3" t="s">
        <v>388</v>
      </c>
      <c r="V11" s="4">
        <v>2</v>
      </c>
      <c r="W11" s="4">
        <v>4.5</v>
      </c>
      <c r="X11" s="4">
        <v>3</v>
      </c>
      <c r="Y11" s="4">
        <v>3</v>
      </c>
      <c r="Z11" s="4">
        <v>5</v>
      </c>
      <c r="AA11" s="3" t="s">
        <v>2</v>
      </c>
    </row>
    <row r="12" spans="1:27" s="25" customFormat="1" ht="10.5" customHeight="1">
      <c r="A12" s="8">
        <v>4</v>
      </c>
      <c r="B12" s="9" t="s">
        <v>153</v>
      </c>
      <c r="C12" s="9" t="s">
        <v>149</v>
      </c>
      <c r="D12" s="9" t="s">
        <v>444</v>
      </c>
      <c r="E12" s="8">
        <v>89</v>
      </c>
      <c r="F12" s="8" t="s">
        <v>2</v>
      </c>
      <c r="G12" s="3" t="s">
        <v>429</v>
      </c>
      <c r="H12" s="38">
        <f>COUNTIF($A$7:A$45,A12)</f>
        <v>6</v>
      </c>
      <c r="I12" s="38">
        <f t="shared" si="0"/>
        <v>6.5</v>
      </c>
      <c r="J12" s="38" t="s">
        <v>5</v>
      </c>
      <c r="K12" s="25">
        <f t="shared" si="1"/>
        <v>2</v>
      </c>
      <c r="L12" s="40">
        <f>L11+0.2*K11+0.4*K12+0.2*K13</f>
        <v>25.000000000000004</v>
      </c>
      <c r="M12" s="3" t="str">
        <f t="shared" si="2"/>
        <v>КМС</v>
      </c>
      <c r="O12" s="3">
        <v>6</v>
      </c>
      <c r="P12" s="4" t="s">
        <v>20</v>
      </c>
      <c r="Q12" s="4" t="s">
        <v>17</v>
      </c>
      <c r="R12" s="4" t="s">
        <v>90</v>
      </c>
      <c r="S12" s="3">
        <v>89</v>
      </c>
      <c r="T12" s="3" t="s">
        <v>2</v>
      </c>
      <c r="U12" s="42">
        <v>9</v>
      </c>
      <c r="V12" s="4">
        <v>3</v>
      </c>
      <c r="W12" s="4">
        <v>7</v>
      </c>
      <c r="X12" s="4" t="s">
        <v>5</v>
      </c>
      <c r="Y12" s="4">
        <v>3</v>
      </c>
      <c r="Z12" s="4">
        <v>4.4</v>
      </c>
      <c r="AA12" s="3">
        <v>1</v>
      </c>
    </row>
    <row r="13" spans="1:27" s="25" customFormat="1" ht="10.5" customHeight="1">
      <c r="A13" s="8">
        <v>4</v>
      </c>
      <c r="B13" s="4" t="s">
        <v>315</v>
      </c>
      <c r="C13" s="4" t="s">
        <v>241</v>
      </c>
      <c r="D13" s="4" t="s">
        <v>313</v>
      </c>
      <c r="E13" s="3">
        <v>88</v>
      </c>
      <c r="F13" s="3">
        <v>1</v>
      </c>
      <c r="G13" s="3" t="s">
        <v>429</v>
      </c>
      <c r="H13" s="38">
        <f>COUNTIF($A$7:A$45,A13)</f>
        <v>6</v>
      </c>
      <c r="I13" s="38">
        <f t="shared" si="0"/>
        <v>6.5</v>
      </c>
      <c r="J13" s="38" t="s">
        <v>6</v>
      </c>
      <c r="K13" s="25">
        <f t="shared" si="1"/>
        <v>3</v>
      </c>
      <c r="L13" s="40">
        <f>L12+0.2*K12+0.4*K13+0.2*K14</f>
        <v>27</v>
      </c>
      <c r="M13" s="3" t="str">
        <f t="shared" si="2"/>
        <v>КМС</v>
      </c>
      <c r="O13" s="3">
        <v>6</v>
      </c>
      <c r="P13" s="4" t="s">
        <v>115</v>
      </c>
      <c r="Q13" s="4" t="s">
        <v>30</v>
      </c>
      <c r="R13" s="4" t="s">
        <v>54</v>
      </c>
      <c r="S13" s="3">
        <v>88</v>
      </c>
      <c r="T13" s="3">
        <v>1</v>
      </c>
      <c r="U13" s="42">
        <v>9</v>
      </c>
      <c r="V13" s="4">
        <v>3</v>
      </c>
      <c r="W13" s="4">
        <v>7</v>
      </c>
      <c r="X13" s="4" t="s">
        <v>6</v>
      </c>
      <c r="Y13" s="4">
        <v>4</v>
      </c>
      <c r="Z13" s="4">
        <v>4.2</v>
      </c>
      <c r="AA13" s="3">
        <v>1</v>
      </c>
    </row>
    <row r="14" spans="1:27" s="25" customFormat="1" ht="10.5" customHeight="1">
      <c r="A14" s="8">
        <v>4</v>
      </c>
      <c r="B14" s="4" t="s">
        <v>51</v>
      </c>
      <c r="C14" s="4" t="s">
        <v>17</v>
      </c>
      <c r="D14" s="4" t="s">
        <v>90</v>
      </c>
      <c r="E14" s="3">
        <v>89</v>
      </c>
      <c r="F14" s="3">
        <v>1</v>
      </c>
      <c r="G14" s="3" t="s">
        <v>429</v>
      </c>
      <c r="H14" s="38">
        <f>COUNTIF($A$7:A$45,A14)</f>
        <v>6</v>
      </c>
      <c r="I14" s="38">
        <f t="shared" si="0"/>
        <v>6.5</v>
      </c>
      <c r="J14" s="38" t="s">
        <v>71</v>
      </c>
      <c r="K14" s="25">
        <f t="shared" si="1"/>
        <v>2</v>
      </c>
      <c r="L14" s="40">
        <f>L13+0.2*K13+0.4*K14+0.2*K15</f>
        <v>29.000000000000004</v>
      </c>
      <c r="M14" s="3" t="str">
        <f t="shared" si="2"/>
        <v>КМС</v>
      </c>
      <c r="O14" s="3">
        <v>6</v>
      </c>
      <c r="P14" s="4" t="s">
        <v>373</v>
      </c>
      <c r="Q14" s="4" t="s">
        <v>360</v>
      </c>
      <c r="R14" s="4"/>
      <c r="S14" s="3">
        <v>88</v>
      </c>
      <c r="T14" s="3" t="s">
        <v>6</v>
      </c>
      <c r="U14" s="42">
        <v>9</v>
      </c>
      <c r="V14" s="4">
        <v>3</v>
      </c>
      <c r="W14" s="4">
        <v>7</v>
      </c>
      <c r="X14" s="4" t="s">
        <v>71</v>
      </c>
      <c r="Y14" s="4">
        <v>1</v>
      </c>
      <c r="Z14" s="4">
        <v>4.4</v>
      </c>
      <c r="AA14" s="3">
        <v>1</v>
      </c>
    </row>
    <row r="15" spans="1:27" s="25" customFormat="1" ht="10.5" customHeight="1">
      <c r="A15" s="8">
        <v>4</v>
      </c>
      <c r="B15" s="4" t="s">
        <v>231</v>
      </c>
      <c r="C15" s="4" t="s">
        <v>1</v>
      </c>
      <c r="D15" s="4" t="s">
        <v>215</v>
      </c>
      <c r="E15" s="3">
        <v>88</v>
      </c>
      <c r="F15" s="3">
        <v>2</v>
      </c>
      <c r="G15" s="3" t="s">
        <v>429</v>
      </c>
      <c r="H15" s="38">
        <f>COUNTIF($A$7:A$45,A15)</f>
        <v>6</v>
      </c>
      <c r="I15" s="38">
        <f t="shared" si="0"/>
        <v>6.5</v>
      </c>
      <c r="J15" s="38" t="s">
        <v>7</v>
      </c>
      <c r="K15" s="25">
        <f t="shared" si="1"/>
        <v>3</v>
      </c>
      <c r="M15" s="3" t="str">
        <f t="shared" si="2"/>
        <v>КМС</v>
      </c>
      <c r="O15" s="3">
        <v>9</v>
      </c>
      <c r="P15" s="4" t="s">
        <v>256</v>
      </c>
      <c r="Q15" s="4" t="s">
        <v>1</v>
      </c>
      <c r="R15" s="4" t="s">
        <v>254</v>
      </c>
      <c r="S15" s="3">
        <v>88</v>
      </c>
      <c r="T15" s="3" t="s">
        <v>2</v>
      </c>
      <c r="U15" s="3" t="s">
        <v>414</v>
      </c>
      <c r="V15" s="4">
        <v>2</v>
      </c>
      <c r="W15" s="4">
        <v>9.5</v>
      </c>
      <c r="X15" s="4" t="s">
        <v>7</v>
      </c>
      <c r="Y15" s="4">
        <v>4</v>
      </c>
      <c r="Z15" s="4">
        <v>2.4</v>
      </c>
      <c r="AA15" s="3">
        <v>1</v>
      </c>
    </row>
    <row r="16" spans="1:27" s="25" customFormat="1" ht="10.5" customHeight="1">
      <c r="A16" s="8">
        <v>10</v>
      </c>
      <c r="B16" s="4" t="s">
        <v>264</v>
      </c>
      <c r="C16" s="4" t="s">
        <v>1</v>
      </c>
      <c r="D16" s="4" t="s">
        <v>254</v>
      </c>
      <c r="E16" s="3">
        <v>89</v>
      </c>
      <c r="F16" s="3" t="s">
        <v>2</v>
      </c>
      <c r="G16" s="3" t="s">
        <v>430</v>
      </c>
      <c r="H16" s="38">
        <f>COUNTIF($A$7:A$45,A16)</f>
        <v>1</v>
      </c>
      <c r="I16" s="38">
        <f t="shared" si="0"/>
        <v>10</v>
      </c>
      <c r="K16" s="25">
        <f t="shared" si="1"/>
        <v>0</v>
      </c>
      <c r="M16" s="3">
        <f t="shared" si="2"/>
        <v>1</v>
      </c>
      <c r="O16" s="3">
        <v>9</v>
      </c>
      <c r="P16" s="4" t="s">
        <v>37</v>
      </c>
      <c r="Q16" s="4" t="s">
        <v>324</v>
      </c>
      <c r="R16" s="4" t="s">
        <v>293</v>
      </c>
      <c r="S16" s="3">
        <v>88</v>
      </c>
      <c r="T16" s="3">
        <v>1</v>
      </c>
      <c r="U16" s="3" t="s">
        <v>414</v>
      </c>
      <c r="V16" s="4">
        <v>2</v>
      </c>
      <c r="W16" s="4">
        <v>9.5</v>
      </c>
      <c r="X16" s="4"/>
      <c r="Y16" s="4">
        <v>0</v>
      </c>
      <c r="Z16" s="4">
        <v>3.2</v>
      </c>
      <c r="AA16" s="3">
        <v>1</v>
      </c>
    </row>
    <row r="17" spans="1:27" s="25" customFormat="1" ht="10.5" customHeight="1">
      <c r="A17" s="8">
        <v>11</v>
      </c>
      <c r="B17" s="4" t="s">
        <v>186</v>
      </c>
      <c r="C17" s="4" t="s">
        <v>23</v>
      </c>
      <c r="D17" s="4" t="s">
        <v>185</v>
      </c>
      <c r="E17" s="3">
        <v>89</v>
      </c>
      <c r="F17" s="3">
        <v>1</v>
      </c>
      <c r="G17" s="42">
        <v>12</v>
      </c>
      <c r="H17" s="38">
        <f>COUNTIF($A$7:A$45,A17)</f>
        <v>3</v>
      </c>
      <c r="I17" s="38">
        <f t="shared" si="0"/>
        <v>12</v>
      </c>
      <c r="K17" s="25">
        <f t="shared" si="1"/>
        <v>0</v>
      </c>
      <c r="M17" s="3">
        <f t="shared" si="2"/>
        <v>1</v>
      </c>
      <c r="O17" s="3">
        <v>11</v>
      </c>
      <c r="P17" s="4" t="s">
        <v>184</v>
      </c>
      <c r="Q17" s="4" t="s">
        <v>23</v>
      </c>
      <c r="R17" s="4" t="s">
        <v>185</v>
      </c>
      <c r="S17" s="3">
        <v>88</v>
      </c>
      <c r="T17" s="3" t="s">
        <v>2</v>
      </c>
      <c r="U17" s="3" t="s">
        <v>415</v>
      </c>
      <c r="V17" s="4">
        <v>1</v>
      </c>
      <c r="W17" s="4">
        <v>11</v>
      </c>
      <c r="X17" s="4"/>
      <c r="Y17" s="4">
        <v>0</v>
      </c>
      <c r="Z17" s="4">
        <v>0</v>
      </c>
      <c r="AA17" s="3">
        <v>1</v>
      </c>
    </row>
    <row r="18" spans="1:27" s="25" customFormat="1" ht="10.5" customHeight="1" thickBot="1">
      <c r="A18" s="8">
        <v>11</v>
      </c>
      <c r="B18" s="4" t="s">
        <v>114</v>
      </c>
      <c r="C18" s="4" t="s">
        <v>30</v>
      </c>
      <c r="D18" s="4" t="s">
        <v>54</v>
      </c>
      <c r="E18" s="3">
        <v>89</v>
      </c>
      <c r="F18" s="3">
        <v>1</v>
      </c>
      <c r="G18" s="42">
        <v>12</v>
      </c>
      <c r="H18" s="38">
        <f>COUNTIF($A$7:A$45,A18)</f>
        <v>3</v>
      </c>
      <c r="I18" s="38">
        <f t="shared" si="0"/>
        <v>12</v>
      </c>
      <c r="K18" s="25">
        <f t="shared" si="1"/>
        <v>0</v>
      </c>
      <c r="M18" s="3">
        <f t="shared" si="2"/>
        <v>1</v>
      </c>
      <c r="O18" s="22">
        <v>12</v>
      </c>
      <c r="P18" s="23" t="s">
        <v>296</v>
      </c>
      <c r="Q18" s="23" t="s">
        <v>23</v>
      </c>
      <c r="R18" s="23" t="s">
        <v>293</v>
      </c>
      <c r="S18" s="22">
        <v>89</v>
      </c>
      <c r="T18" s="22" t="s">
        <v>2</v>
      </c>
      <c r="U18" s="45">
        <v>6.5</v>
      </c>
      <c r="V18" s="23">
        <v>1</v>
      </c>
      <c r="W18" s="23">
        <v>12</v>
      </c>
      <c r="X18" s="23"/>
      <c r="Y18" s="23">
        <v>0</v>
      </c>
      <c r="Z18" s="23">
        <v>0</v>
      </c>
      <c r="AA18" s="22">
        <v>1</v>
      </c>
    </row>
    <row r="19" spans="1:27" s="25" customFormat="1" ht="10.5" customHeight="1" thickBot="1">
      <c r="A19" s="27">
        <v>11</v>
      </c>
      <c r="B19" s="23" t="s">
        <v>25</v>
      </c>
      <c r="C19" s="23" t="s">
        <v>23</v>
      </c>
      <c r="D19" s="23" t="s">
        <v>339</v>
      </c>
      <c r="E19" s="22">
        <v>88</v>
      </c>
      <c r="F19" s="22" t="s">
        <v>2</v>
      </c>
      <c r="G19" s="45">
        <v>12</v>
      </c>
      <c r="H19" s="38">
        <f>COUNTIF($A$7:A$45,A19)</f>
        <v>3</v>
      </c>
      <c r="I19" s="38">
        <f t="shared" si="0"/>
        <v>12</v>
      </c>
      <c r="K19" s="25">
        <f t="shared" si="1"/>
        <v>0</v>
      </c>
      <c r="M19" s="22">
        <f t="shared" si="2"/>
        <v>1</v>
      </c>
      <c r="O19" s="19">
        <v>13</v>
      </c>
      <c r="P19" s="20" t="s">
        <v>255</v>
      </c>
      <c r="Q19" s="20" t="s">
        <v>1</v>
      </c>
      <c r="R19" s="20" t="s">
        <v>254</v>
      </c>
      <c r="S19" s="19">
        <v>89</v>
      </c>
      <c r="T19" s="19" t="s">
        <v>2</v>
      </c>
      <c r="U19" s="19" t="s">
        <v>416</v>
      </c>
      <c r="V19" s="20">
        <v>1</v>
      </c>
      <c r="W19" s="20">
        <v>13</v>
      </c>
      <c r="X19" s="20"/>
      <c r="Y19" s="20">
        <v>0</v>
      </c>
      <c r="Z19" s="20">
        <v>0</v>
      </c>
      <c r="AA19" s="19">
        <v>1</v>
      </c>
    </row>
    <row r="20" spans="1:27" s="25" customFormat="1" ht="10.5" customHeight="1">
      <c r="A20" s="26">
        <v>14</v>
      </c>
      <c r="B20" s="56" t="s">
        <v>336</v>
      </c>
      <c r="C20" s="56" t="s">
        <v>241</v>
      </c>
      <c r="D20" s="56" t="s">
        <v>313</v>
      </c>
      <c r="E20" s="26">
        <v>89</v>
      </c>
      <c r="F20" s="26" t="s">
        <v>2</v>
      </c>
      <c r="G20" s="26" t="s">
        <v>393</v>
      </c>
      <c r="H20" s="38">
        <f>COUNTIF($A$7:A$45,A20)</f>
        <v>1</v>
      </c>
      <c r="I20" s="38">
        <f t="shared" si="0"/>
        <v>14</v>
      </c>
      <c r="K20" s="25">
        <f t="shared" si="1"/>
        <v>0</v>
      </c>
      <c r="M20" s="19">
        <f t="shared" si="2"/>
        <v>1</v>
      </c>
      <c r="O20" s="3">
        <v>14</v>
      </c>
      <c r="P20" s="4" t="s">
        <v>287</v>
      </c>
      <c r="Q20" s="4" t="s">
        <v>23</v>
      </c>
      <c r="R20" s="4" t="s">
        <v>285</v>
      </c>
      <c r="S20" s="3">
        <v>89</v>
      </c>
      <c r="T20" s="3">
        <v>3</v>
      </c>
      <c r="U20" s="42">
        <v>6</v>
      </c>
      <c r="V20" s="4">
        <v>7</v>
      </c>
      <c r="W20" s="4">
        <v>17</v>
      </c>
      <c r="X20" s="4"/>
      <c r="Y20" s="4">
        <v>0</v>
      </c>
      <c r="Z20" s="4">
        <v>0</v>
      </c>
      <c r="AA20" s="3">
        <v>2</v>
      </c>
    </row>
    <row r="21" spans="1:27" s="25" customFormat="1" ht="10.5" customHeight="1">
      <c r="A21" s="8">
        <v>15</v>
      </c>
      <c r="B21" s="4" t="s">
        <v>275</v>
      </c>
      <c r="C21" s="4" t="s">
        <v>1</v>
      </c>
      <c r="D21" s="4" t="s">
        <v>254</v>
      </c>
      <c r="E21" s="3">
        <v>88</v>
      </c>
      <c r="F21" s="3">
        <v>2</v>
      </c>
      <c r="G21" s="42">
        <v>10.8</v>
      </c>
      <c r="H21" s="38">
        <f>COUNTIF($A$7:A$45,A21)</f>
        <v>2</v>
      </c>
      <c r="I21" s="38">
        <f t="shared" si="0"/>
        <v>15.5</v>
      </c>
      <c r="K21" s="25">
        <f t="shared" si="1"/>
        <v>0</v>
      </c>
      <c r="M21" s="3">
        <f t="shared" si="2"/>
        <v>1</v>
      </c>
      <c r="O21" s="3">
        <v>14</v>
      </c>
      <c r="P21" s="4" t="s">
        <v>322</v>
      </c>
      <c r="Q21" s="4" t="s">
        <v>30</v>
      </c>
      <c r="R21" s="4" t="s">
        <v>54</v>
      </c>
      <c r="S21" s="3">
        <v>89</v>
      </c>
      <c r="T21" s="3" t="s">
        <v>2</v>
      </c>
      <c r="U21" s="42">
        <v>6</v>
      </c>
      <c r="V21" s="4">
        <v>7</v>
      </c>
      <c r="W21" s="4">
        <v>17</v>
      </c>
      <c r="X21" s="4"/>
      <c r="Y21" s="4">
        <v>0</v>
      </c>
      <c r="Z21" s="4">
        <v>0</v>
      </c>
      <c r="AA21" s="3">
        <v>2</v>
      </c>
    </row>
    <row r="22" spans="1:27" s="25" customFormat="1" ht="10.5" customHeight="1">
      <c r="A22" s="8">
        <v>15</v>
      </c>
      <c r="B22" s="4" t="s">
        <v>260</v>
      </c>
      <c r="C22" s="4" t="s">
        <v>1</v>
      </c>
      <c r="D22" s="4" t="s">
        <v>254</v>
      </c>
      <c r="E22" s="3">
        <v>88</v>
      </c>
      <c r="F22" s="3" t="s">
        <v>2</v>
      </c>
      <c r="G22" s="42">
        <v>10.8</v>
      </c>
      <c r="H22" s="38">
        <f>COUNTIF($A$7:A$45,A22)</f>
        <v>2</v>
      </c>
      <c r="I22" s="38">
        <f t="shared" si="0"/>
        <v>15.5</v>
      </c>
      <c r="K22" s="25">
        <f t="shared" si="1"/>
        <v>0</v>
      </c>
      <c r="M22" s="3">
        <f t="shared" si="2"/>
        <v>1</v>
      </c>
      <c r="O22" s="3">
        <v>14</v>
      </c>
      <c r="P22" s="4" t="s">
        <v>152</v>
      </c>
      <c r="Q22" s="4" t="s">
        <v>149</v>
      </c>
      <c r="R22" s="4" t="s">
        <v>444</v>
      </c>
      <c r="S22" s="3">
        <v>88</v>
      </c>
      <c r="T22" s="3" t="s">
        <v>2</v>
      </c>
      <c r="U22" s="42">
        <v>6</v>
      </c>
      <c r="V22" s="4">
        <v>7</v>
      </c>
      <c r="W22" s="4">
        <v>17</v>
      </c>
      <c r="X22" s="4"/>
      <c r="Y22" s="4">
        <v>0</v>
      </c>
      <c r="Z22" s="4">
        <v>0</v>
      </c>
      <c r="AA22" s="3">
        <v>2</v>
      </c>
    </row>
    <row r="23" spans="1:27" s="25" customFormat="1" ht="10.5" customHeight="1">
      <c r="A23" s="8">
        <v>17</v>
      </c>
      <c r="B23" s="4" t="s">
        <v>164</v>
      </c>
      <c r="C23" s="4" t="s">
        <v>161</v>
      </c>
      <c r="D23" s="4" t="s">
        <v>442</v>
      </c>
      <c r="E23" s="3">
        <v>88</v>
      </c>
      <c r="F23" s="3">
        <v>1</v>
      </c>
      <c r="G23" s="3" t="s">
        <v>425</v>
      </c>
      <c r="H23" s="38">
        <f>COUNTIF($A$7:A$45,A23)</f>
        <v>2</v>
      </c>
      <c r="I23" s="38">
        <f t="shared" si="0"/>
        <v>17.5</v>
      </c>
      <c r="K23" s="25">
        <f t="shared" si="1"/>
        <v>0</v>
      </c>
      <c r="M23" s="3">
        <f t="shared" si="2"/>
        <v>2</v>
      </c>
      <c r="O23" s="3">
        <v>14</v>
      </c>
      <c r="P23" s="4" t="s">
        <v>116</v>
      </c>
      <c r="Q23" s="4" t="s">
        <v>30</v>
      </c>
      <c r="R23" s="4" t="s">
        <v>54</v>
      </c>
      <c r="S23" s="3">
        <v>89</v>
      </c>
      <c r="T23" s="3">
        <v>1</v>
      </c>
      <c r="U23" s="42">
        <v>6</v>
      </c>
      <c r="V23" s="4">
        <v>7</v>
      </c>
      <c r="W23" s="4">
        <v>17</v>
      </c>
      <c r="X23" s="4"/>
      <c r="Y23" s="4">
        <v>0</v>
      </c>
      <c r="Z23" s="4">
        <v>0</v>
      </c>
      <c r="AA23" s="3">
        <v>2</v>
      </c>
    </row>
    <row r="24" spans="1:27" s="25" customFormat="1" ht="10.5" customHeight="1">
      <c r="A24" s="8">
        <v>17</v>
      </c>
      <c r="B24" s="4" t="s">
        <v>120</v>
      </c>
      <c r="C24" s="4" t="s">
        <v>30</v>
      </c>
      <c r="D24" s="4" t="s">
        <v>54</v>
      </c>
      <c r="E24" s="3">
        <v>88</v>
      </c>
      <c r="F24" s="3" t="s">
        <v>71</v>
      </c>
      <c r="G24" s="3" t="s">
        <v>425</v>
      </c>
      <c r="H24" s="38">
        <f>COUNTIF($A$7:A$45,A24)</f>
        <v>2</v>
      </c>
      <c r="I24" s="38">
        <f t="shared" si="0"/>
        <v>17.5</v>
      </c>
      <c r="K24" s="25">
        <f t="shared" si="1"/>
        <v>0</v>
      </c>
      <c r="M24" s="3">
        <f t="shared" si="2"/>
        <v>2</v>
      </c>
      <c r="O24" s="3">
        <v>14</v>
      </c>
      <c r="P24" s="4" t="s">
        <v>252</v>
      </c>
      <c r="Q24" s="4" t="s">
        <v>241</v>
      </c>
      <c r="R24" s="4" t="s">
        <v>242</v>
      </c>
      <c r="S24" s="3">
        <v>89</v>
      </c>
      <c r="T24" s="3" t="s">
        <v>6</v>
      </c>
      <c r="U24" s="42">
        <v>6</v>
      </c>
      <c r="V24" s="4">
        <v>7</v>
      </c>
      <c r="W24" s="4">
        <v>17</v>
      </c>
      <c r="X24" s="4"/>
      <c r="Y24" s="4">
        <v>0</v>
      </c>
      <c r="Z24" s="4">
        <v>0</v>
      </c>
      <c r="AA24" s="3">
        <v>2</v>
      </c>
    </row>
    <row r="25" spans="1:27" s="25" customFormat="1" ht="10.5" customHeight="1">
      <c r="A25" s="8">
        <v>19</v>
      </c>
      <c r="B25" s="9" t="s">
        <v>173</v>
      </c>
      <c r="C25" s="9" t="s">
        <v>170</v>
      </c>
      <c r="D25" s="9" t="s">
        <v>440</v>
      </c>
      <c r="E25" s="8">
        <v>88</v>
      </c>
      <c r="F25" s="8" t="s">
        <v>2</v>
      </c>
      <c r="G25" s="8" t="s">
        <v>431</v>
      </c>
      <c r="H25" s="38">
        <f>COUNTIF($A$7:A$45,A25)</f>
        <v>2</v>
      </c>
      <c r="I25" s="38">
        <f t="shared" si="0"/>
        <v>19.5</v>
      </c>
      <c r="K25" s="25">
        <f t="shared" si="1"/>
        <v>0</v>
      </c>
      <c r="M25" s="3">
        <f t="shared" si="2"/>
        <v>2</v>
      </c>
      <c r="O25" s="3">
        <v>14</v>
      </c>
      <c r="P25" s="4" t="s">
        <v>316</v>
      </c>
      <c r="Q25" s="4" t="s">
        <v>241</v>
      </c>
      <c r="R25" s="4" t="s">
        <v>313</v>
      </c>
      <c r="S25" s="3">
        <v>88</v>
      </c>
      <c r="T25" s="3">
        <v>1</v>
      </c>
      <c r="U25" s="42">
        <v>6</v>
      </c>
      <c r="V25" s="4">
        <v>7</v>
      </c>
      <c r="W25" s="4">
        <v>17</v>
      </c>
      <c r="X25" s="4"/>
      <c r="Y25" s="4">
        <v>0</v>
      </c>
      <c r="Z25" s="4">
        <v>0</v>
      </c>
      <c r="AA25" s="3">
        <v>2</v>
      </c>
    </row>
    <row r="26" spans="1:27" s="25" customFormat="1" ht="10.5" customHeight="1">
      <c r="A26" s="8">
        <v>19</v>
      </c>
      <c r="B26" s="4" t="s">
        <v>233</v>
      </c>
      <c r="C26" s="4" t="s">
        <v>1</v>
      </c>
      <c r="D26" s="4" t="s">
        <v>215</v>
      </c>
      <c r="E26" s="3">
        <v>89</v>
      </c>
      <c r="F26" s="3">
        <v>1</v>
      </c>
      <c r="G26" s="3" t="s">
        <v>431</v>
      </c>
      <c r="H26" s="38">
        <f>COUNTIF($A$7:A$45,A26)</f>
        <v>2</v>
      </c>
      <c r="I26" s="38">
        <f t="shared" si="0"/>
        <v>19.5</v>
      </c>
      <c r="K26" s="25">
        <f t="shared" si="1"/>
        <v>0</v>
      </c>
      <c r="M26" s="3">
        <f t="shared" si="2"/>
        <v>2</v>
      </c>
      <c r="O26" s="3">
        <v>14</v>
      </c>
      <c r="P26" s="4" t="s">
        <v>122</v>
      </c>
      <c r="Q26" s="4" t="s">
        <v>30</v>
      </c>
      <c r="R26" s="4" t="s">
        <v>54</v>
      </c>
      <c r="S26" s="3">
        <v>89</v>
      </c>
      <c r="T26" s="3" t="s">
        <v>5</v>
      </c>
      <c r="U26" s="42">
        <v>6</v>
      </c>
      <c r="V26" s="4">
        <v>7</v>
      </c>
      <c r="W26" s="4">
        <v>17</v>
      </c>
      <c r="X26" s="4"/>
      <c r="Y26" s="4">
        <v>0</v>
      </c>
      <c r="Z26" s="4">
        <v>0</v>
      </c>
      <c r="AA26" s="3">
        <v>2</v>
      </c>
    </row>
    <row r="27" spans="1:27" s="25" customFormat="1" ht="10.5" customHeight="1">
      <c r="A27" s="8">
        <v>21</v>
      </c>
      <c r="B27" s="9" t="s">
        <v>154</v>
      </c>
      <c r="C27" s="9" t="s">
        <v>149</v>
      </c>
      <c r="D27" s="9" t="s">
        <v>444</v>
      </c>
      <c r="E27" s="8">
        <v>89</v>
      </c>
      <c r="F27" s="8" t="s">
        <v>2</v>
      </c>
      <c r="G27" s="41">
        <v>8.1</v>
      </c>
      <c r="H27" s="38">
        <f>COUNTIF($A$7:A$45,A27)</f>
        <v>1</v>
      </c>
      <c r="I27" s="38">
        <f t="shared" si="0"/>
        <v>21</v>
      </c>
      <c r="K27" s="25">
        <f t="shared" si="1"/>
        <v>0</v>
      </c>
      <c r="M27" s="3">
        <f t="shared" si="2"/>
        <v>2</v>
      </c>
      <c r="O27" s="3">
        <v>21</v>
      </c>
      <c r="P27" s="4" t="s">
        <v>10</v>
      </c>
      <c r="Q27" s="4" t="s">
        <v>8</v>
      </c>
      <c r="R27" s="4"/>
      <c r="S27" s="3">
        <v>89</v>
      </c>
      <c r="T27" s="3" t="s">
        <v>2</v>
      </c>
      <c r="U27" s="3" t="s">
        <v>402</v>
      </c>
      <c r="V27" s="4">
        <v>1</v>
      </c>
      <c r="W27" s="4">
        <v>21</v>
      </c>
      <c r="X27" s="4"/>
      <c r="Y27" s="4">
        <v>0</v>
      </c>
      <c r="Z27" s="4">
        <v>0</v>
      </c>
      <c r="AA27" s="3">
        <v>3</v>
      </c>
    </row>
    <row r="28" spans="1:27" s="25" customFormat="1" ht="10.5" customHeight="1">
      <c r="A28" s="8">
        <v>22</v>
      </c>
      <c r="B28" s="9" t="s">
        <v>16</v>
      </c>
      <c r="C28" s="9" t="s">
        <v>14</v>
      </c>
      <c r="D28" s="9" t="s">
        <v>498</v>
      </c>
      <c r="E28" s="8">
        <v>88</v>
      </c>
      <c r="F28" s="8">
        <v>1</v>
      </c>
      <c r="G28" s="41">
        <v>7.8</v>
      </c>
      <c r="H28" s="38">
        <f>COUNTIF($A$7:A$45,A28)</f>
        <v>2</v>
      </c>
      <c r="I28" s="38">
        <f t="shared" si="0"/>
        <v>22.5</v>
      </c>
      <c r="K28" s="25">
        <f t="shared" si="1"/>
        <v>0</v>
      </c>
      <c r="M28" s="3">
        <f t="shared" si="2"/>
        <v>3</v>
      </c>
      <c r="O28" s="3">
        <v>22</v>
      </c>
      <c r="P28" s="4" t="s">
        <v>165</v>
      </c>
      <c r="Q28" s="4" t="s">
        <v>161</v>
      </c>
      <c r="R28" s="4" t="s">
        <v>442</v>
      </c>
      <c r="S28" s="3">
        <v>88</v>
      </c>
      <c r="T28" s="3">
        <v>2</v>
      </c>
      <c r="U28" s="42">
        <v>5.5</v>
      </c>
      <c r="V28" s="4">
        <v>1</v>
      </c>
      <c r="W28" s="4">
        <v>22</v>
      </c>
      <c r="X28" s="4"/>
      <c r="Y28" s="4">
        <v>0</v>
      </c>
      <c r="Z28" s="4">
        <v>0</v>
      </c>
      <c r="AA28" s="3">
        <v>3</v>
      </c>
    </row>
    <row r="29" spans="1:27" s="25" customFormat="1" ht="10.5" customHeight="1">
      <c r="A29" s="8">
        <v>22</v>
      </c>
      <c r="B29" s="4" t="s">
        <v>117</v>
      </c>
      <c r="C29" s="4" t="s">
        <v>30</v>
      </c>
      <c r="D29" s="4" t="s">
        <v>54</v>
      </c>
      <c r="E29" s="3">
        <v>89</v>
      </c>
      <c r="F29" s="3">
        <v>1</v>
      </c>
      <c r="G29" s="42">
        <v>7.8</v>
      </c>
      <c r="H29" s="38">
        <f>COUNTIF($A$7:A$45,A29)</f>
        <v>2</v>
      </c>
      <c r="I29" s="38">
        <f t="shared" si="0"/>
        <v>22.5</v>
      </c>
      <c r="K29" s="25">
        <f t="shared" si="1"/>
        <v>0</v>
      </c>
      <c r="M29" s="3">
        <f t="shared" si="2"/>
        <v>3</v>
      </c>
      <c r="O29" s="3">
        <v>23</v>
      </c>
      <c r="P29" s="4" t="s">
        <v>249</v>
      </c>
      <c r="Q29" s="4" t="s">
        <v>241</v>
      </c>
      <c r="R29" s="4" t="s">
        <v>242</v>
      </c>
      <c r="S29" s="3">
        <v>88</v>
      </c>
      <c r="T29" s="3">
        <v>3</v>
      </c>
      <c r="U29" s="3" t="s">
        <v>390</v>
      </c>
      <c r="V29" s="4">
        <v>1</v>
      </c>
      <c r="W29" s="4">
        <v>23</v>
      </c>
      <c r="X29" s="4"/>
      <c r="Y29" s="4">
        <v>0</v>
      </c>
      <c r="Z29" s="4">
        <v>0</v>
      </c>
      <c r="AA29" s="3" t="s">
        <v>5</v>
      </c>
    </row>
    <row r="30" spans="1:27" s="25" customFormat="1" ht="10.5" customHeight="1">
      <c r="A30" s="8">
        <v>24</v>
      </c>
      <c r="B30" s="4" t="s">
        <v>121</v>
      </c>
      <c r="C30" s="4" t="s">
        <v>30</v>
      </c>
      <c r="D30" s="4" t="s">
        <v>54</v>
      </c>
      <c r="E30" s="3">
        <v>89</v>
      </c>
      <c r="F30" s="3" t="s">
        <v>71</v>
      </c>
      <c r="G30" s="3" t="s">
        <v>432</v>
      </c>
      <c r="H30" s="38">
        <f>COUNTIF($A$7:A$45,A30)</f>
        <v>1</v>
      </c>
      <c r="I30" s="38">
        <f t="shared" si="0"/>
        <v>24</v>
      </c>
      <c r="K30" s="25">
        <f t="shared" si="1"/>
        <v>0</v>
      </c>
      <c r="M30" s="3" t="str">
        <f t="shared" si="2"/>
        <v>1ю</v>
      </c>
      <c r="O30" s="3">
        <v>24</v>
      </c>
      <c r="P30" s="4" t="s">
        <v>234</v>
      </c>
      <c r="Q30" s="4" t="s">
        <v>1</v>
      </c>
      <c r="R30" s="4" t="s">
        <v>215</v>
      </c>
      <c r="S30" s="3">
        <v>89</v>
      </c>
      <c r="T30" s="3">
        <v>1</v>
      </c>
      <c r="U30" s="3" t="s">
        <v>417</v>
      </c>
      <c r="V30" s="4">
        <v>2</v>
      </c>
      <c r="W30" s="4">
        <v>24.5</v>
      </c>
      <c r="X30" s="4"/>
      <c r="Y30" s="4">
        <v>0</v>
      </c>
      <c r="Z30" s="4">
        <v>0</v>
      </c>
      <c r="AA30" s="3" t="s">
        <v>5</v>
      </c>
    </row>
    <row r="31" spans="1:27" s="25" customFormat="1" ht="10.5" customHeight="1">
      <c r="A31" s="8">
        <v>25</v>
      </c>
      <c r="B31" s="4" t="s">
        <v>317</v>
      </c>
      <c r="C31" s="4" t="s">
        <v>241</v>
      </c>
      <c r="D31" s="4" t="s">
        <v>313</v>
      </c>
      <c r="E31" s="3">
        <v>88</v>
      </c>
      <c r="F31" s="3">
        <v>2</v>
      </c>
      <c r="G31" s="3" t="s">
        <v>433</v>
      </c>
      <c r="H31" s="38">
        <f>COUNTIF($A$7:A$45,A31)</f>
        <v>1</v>
      </c>
      <c r="I31" s="38">
        <f t="shared" si="0"/>
        <v>25</v>
      </c>
      <c r="K31" s="25">
        <f t="shared" si="1"/>
        <v>0</v>
      </c>
      <c r="M31" s="3" t="str">
        <f t="shared" si="2"/>
        <v>1ю</v>
      </c>
      <c r="O31" s="3">
        <v>24</v>
      </c>
      <c r="P31" s="4" t="s">
        <v>163</v>
      </c>
      <c r="Q31" s="4" t="s">
        <v>161</v>
      </c>
      <c r="R31" s="4" t="s">
        <v>442</v>
      </c>
      <c r="S31" s="3">
        <v>88</v>
      </c>
      <c r="T31" s="3">
        <v>1</v>
      </c>
      <c r="U31" s="3" t="s">
        <v>417</v>
      </c>
      <c r="V31" s="4">
        <v>2</v>
      </c>
      <c r="W31" s="4">
        <v>24.5</v>
      </c>
      <c r="X31" s="4"/>
      <c r="Y31" s="4">
        <v>0</v>
      </c>
      <c r="Z31" s="4">
        <v>0</v>
      </c>
      <c r="AA31" s="3" t="s">
        <v>5</v>
      </c>
    </row>
    <row r="32" spans="1:27" s="25" customFormat="1" ht="10.5" customHeight="1">
      <c r="A32" s="8">
        <v>26</v>
      </c>
      <c r="B32" s="4" t="s">
        <v>232</v>
      </c>
      <c r="C32" s="4" t="s">
        <v>1</v>
      </c>
      <c r="D32" s="4" t="s">
        <v>215</v>
      </c>
      <c r="E32" s="3">
        <v>88</v>
      </c>
      <c r="F32" s="3">
        <v>3</v>
      </c>
      <c r="G32" s="42">
        <v>5.9</v>
      </c>
      <c r="H32" s="38">
        <f>COUNTIF($A$7:A$45,A32)</f>
        <v>1</v>
      </c>
      <c r="I32" s="38">
        <f t="shared" si="0"/>
        <v>26</v>
      </c>
      <c r="K32" s="25">
        <f t="shared" si="1"/>
        <v>0</v>
      </c>
      <c r="M32" s="3" t="str">
        <f t="shared" si="2"/>
        <v>2ю</v>
      </c>
      <c r="O32" s="3">
        <v>26</v>
      </c>
      <c r="P32" s="4" t="s">
        <v>118</v>
      </c>
      <c r="Q32" s="4" t="s">
        <v>30</v>
      </c>
      <c r="R32" s="4" t="s">
        <v>54</v>
      </c>
      <c r="S32" s="3">
        <v>89</v>
      </c>
      <c r="T32" s="3" t="s">
        <v>71</v>
      </c>
      <c r="U32" s="42">
        <v>4</v>
      </c>
      <c r="V32" s="4">
        <v>4</v>
      </c>
      <c r="W32" s="4">
        <v>27.5</v>
      </c>
      <c r="X32" s="4"/>
      <c r="Y32" s="4">
        <v>0</v>
      </c>
      <c r="Z32" s="4">
        <v>0</v>
      </c>
      <c r="AA32" s="3" t="s">
        <v>71</v>
      </c>
    </row>
    <row r="33" spans="1:27" s="25" customFormat="1" ht="10.5" customHeight="1">
      <c r="A33" s="8">
        <v>27</v>
      </c>
      <c r="B33" s="4" t="s">
        <v>56</v>
      </c>
      <c r="C33" s="4" t="s">
        <v>14</v>
      </c>
      <c r="D33" s="4" t="s">
        <v>498</v>
      </c>
      <c r="E33" s="3">
        <v>88</v>
      </c>
      <c r="F33" s="3">
        <v>3</v>
      </c>
      <c r="G33" s="3" t="s">
        <v>434</v>
      </c>
      <c r="H33" s="38">
        <f>COUNTIF($A$7:A$45,A33)</f>
        <v>1</v>
      </c>
      <c r="I33" s="38">
        <f t="shared" si="0"/>
        <v>27</v>
      </c>
      <c r="K33" s="25">
        <f t="shared" si="1"/>
        <v>0</v>
      </c>
      <c r="M33" s="3" t="str">
        <f t="shared" si="2"/>
        <v>2ю</v>
      </c>
      <c r="O33" s="3">
        <v>26</v>
      </c>
      <c r="P33" s="4" t="s">
        <v>288</v>
      </c>
      <c r="Q33" s="4" t="s">
        <v>23</v>
      </c>
      <c r="R33" s="4" t="s">
        <v>285</v>
      </c>
      <c r="S33" s="3">
        <v>88</v>
      </c>
      <c r="T33" s="3">
        <v>2</v>
      </c>
      <c r="U33" s="42">
        <v>4</v>
      </c>
      <c r="V33" s="4">
        <v>4</v>
      </c>
      <c r="W33" s="4">
        <v>27.5</v>
      </c>
      <c r="X33" s="4"/>
      <c r="Y33" s="4">
        <v>0</v>
      </c>
      <c r="Z33" s="4">
        <v>0</v>
      </c>
      <c r="AA33" s="3" t="s">
        <v>71</v>
      </c>
    </row>
    <row r="34" spans="1:27" s="25" customFormat="1" ht="10.5" customHeight="1">
      <c r="A34" s="8">
        <v>28</v>
      </c>
      <c r="B34" s="9" t="s">
        <v>124</v>
      </c>
      <c r="C34" s="9" t="s">
        <v>30</v>
      </c>
      <c r="D34" s="9" t="s">
        <v>54</v>
      </c>
      <c r="E34" s="8">
        <v>89</v>
      </c>
      <c r="F34" s="8" t="s">
        <v>6</v>
      </c>
      <c r="G34" s="41">
        <v>5.3</v>
      </c>
      <c r="H34" s="38">
        <f>COUNTIF($A$7:A$45,A34)</f>
        <v>5</v>
      </c>
      <c r="I34" s="38">
        <f t="shared" si="0"/>
        <v>30</v>
      </c>
      <c r="K34" s="25">
        <f t="shared" si="1"/>
        <v>0</v>
      </c>
      <c r="M34" s="3" t="str">
        <f t="shared" si="2"/>
        <v>-</v>
      </c>
      <c r="O34" s="3">
        <v>26</v>
      </c>
      <c r="P34" s="4" t="s">
        <v>346</v>
      </c>
      <c r="Q34" s="4" t="s">
        <v>14</v>
      </c>
      <c r="R34" s="4" t="s">
        <v>341</v>
      </c>
      <c r="S34" s="3">
        <v>89</v>
      </c>
      <c r="T34" s="3">
        <v>1</v>
      </c>
      <c r="U34" s="42">
        <v>4</v>
      </c>
      <c r="V34" s="4">
        <v>4</v>
      </c>
      <c r="W34" s="4">
        <v>27.5</v>
      </c>
      <c r="X34" s="4"/>
      <c r="Y34" s="4">
        <v>0</v>
      </c>
      <c r="Z34" s="4">
        <v>0</v>
      </c>
      <c r="AA34" s="3" t="s">
        <v>71</v>
      </c>
    </row>
    <row r="35" spans="1:27" s="25" customFormat="1" ht="10.5" customHeight="1">
      <c r="A35" s="8">
        <v>28</v>
      </c>
      <c r="B35" s="4" t="s">
        <v>119</v>
      </c>
      <c r="C35" s="4" t="s">
        <v>30</v>
      </c>
      <c r="D35" s="4" t="s">
        <v>54</v>
      </c>
      <c r="E35" s="3">
        <v>89</v>
      </c>
      <c r="F35" s="3" t="s">
        <v>5</v>
      </c>
      <c r="G35" s="41">
        <v>5.3</v>
      </c>
      <c r="H35" s="38">
        <f>COUNTIF($A$7:A$45,A35)</f>
        <v>5</v>
      </c>
      <c r="I35" s="38">
        <f t="shared" si="0"/>
        <v>30</v>
      </c>
      <c r="K35" s="25">
        <f t="shared" si="1"/>
        <v>0</v>
      </c>
      <c r="M35" s="3" t="str">
        <f t="shared" si="2"/>
        <v>-</v>
      </c>
      <c r="O35" s="3">
        <v>26</v>
      </c>
      <c r="P35" s="4" t="s">
        <v>343</v>
      </c>
      <c r="Q35" s="4" t="s">
        <v>14</v>
      </c>
      <c r="R35" s="4" t="s">
        <v>341</v>
      </c>
      <c r="S35" s="3">
        <v>89</v>
      </c>
      <c r="T35" s="3">
        <v>1</v>
      </c>
      <c r="U35" s="42">
        <v>4</v>
      </c>
      <c r="V35" s="4">
        <v>4</v>
      </c>
      <c r="W35" s="4">
        <v>27.5</v>
      </c>
      <c r="X35" s="4"/>
      <c r="Y35" s="4">
        <v>0</v>
      </c>
      <c r="Z35" s="4">
        <v>0</v>
      </c>
      <c r="AA35" s="3" t="s">
        <v>71</v>
      </c>
    </row>
    <row r="36" spans="1:27" s="25" customFormat="1" ht="10.5" customHeight="1">
      <c r="A36" s="8">
        <v>28</v>
      </c>
      <c r="B36" s="9" t="s">
        <v>348</v>
      </c>
      <c r="C36" s="9" t="s">
        <v>14</v>
      </c>
      <c r="D36" s="9" t="s">
        <v>341</v>
      </c>
      <c r="E36" s="8">
        <v>89</v>
      </c>
      <c r="F36" s="8" t="s">
        <v>2</v>
      </c>
      <c r="G36" s="41">
        <v>5.3</v>
      </c>
      <c r="H36" s="38">
        <f>COUNTIF($A$7:A$45,A36)</f>
        <v>5</v>
      </c>
      <c r="I36" s="38">
        <f t="shared" si="0"/>
        <v>30</v>
      </c>
      <c r="K36" s="25">
        <f t="shared" si="1"/>
        <v>0</v>
      </c>
      <c r="M36" s="3" t="str">
        <f t="shared" si="2"/>
        <v>-</v>
      </c>
      <c r="O36" s="3">
        <v>30</v>
      </c>
      <c r="P36" s="4" t="s">
        <v>280</v>
      </c>
      <c r="Q36" s="4" t="s">
        <v>23</v>
      </c>
      <c r="R36" s="4" t="s">
        <v>279</v>
      </c>
      <c r="S36" s="3">
        <v>89</v>
      </c>
      <c r="T36" s="3" t="s">
        <v>5</v>
      </c>
      <c r="U36" s="3" t="s">
        <v>418</v>
      </c>
      <c r="V36" s="4">
        <v>1</v>
      </c>
      <c r="W36" s="4">
        <v>30</v>
      </c>
      <c r="X36" s="4"/>
      <c r="Y36" s="4">
        <v>0</v>
      </c>
      <c r="Z36" s="4">
        <v>0</v>
      </c>
      <c r="AA36" s="3" t="s">
        <v>485</v>
      </c>
    </row>
    <row r="37" spans="1:27" s="25" customFormat="1" ht="10.5" customHeight="1">
      <c r="A37" s="8">
        <v>28</v>
      </c>
      <c r="B37" s="9" t="s">
        <v>96</v>
      </c>
      <c r="C37" s="9" t="s">
        <v>8</v>
      </c>
      <c r="D37" s="9"/>
      <c r="E37" s="8">
        <v>89</v>
      </c>
      <c r="F37" s="8" t="s">
        <v>2</v>
      </c>
      <c r="G37" s="41">
        <v>5.3</v>
      </c>
      <c r="H37" s="38">
        <f>COUNTIF($A$7:A$45,A37)</f>
        <v>5</v>
      </c>
      <c r="I37" s="38">
        <f t="shared" si="0"/>
        <v>30</v>
      </c>
      <c r="K37" s="25">
        <f t="shared" si="1"/>
        <v>0</v>
      </c>
      <c r="M37" s="3" t="str">
        <f t="shared" si="2"/>
        <v>-</v>
      </c>
      <c r="O37" s="3">
        <v>31</v>
      </c>
      <c r="P37" s="4" t="s">
        <v>123</v>
      </c>
      <c r="Q37" s="4" t="s">
        <v>30</v>
      </c>
      <c r="R37" s="4" t="s">
        <v>54</v>
      </c>
      <c r="S37" s="3">
        <v>88</v>
      </c>
      <c r="T37" s="3" t="s">
        <v>7</v>
      </c>
      <c r="U37" s="3" t="s">
        <v>419</v>
      </c>
      <c r="V37" s="4">
        <v>2</v>
      </c>
      <c r="W37" s="4">
        <v>31.5</v>
      </c>
      <c r="X37" s="4"/>
      <c r="Y37" s="4">
        <v>0</v>
      </c>
      <c r="Z37" s="4">
        <v>0</v>
      </c>
      <c r="AA37" s="3" t="s">
        <v>485</v>
      </c>
    </row>
    <row r="38" spans="1:27" s="25" customFormat="1" ht="10.5" customHeight="1">
      <c r="A38" s="8">
        <v>28</v>
      </c>
      <c r="B38" s="4" t="s">
        <v>359</v>
      </c>
      <c r="C38" s="4" t="s">
        <v>324</v>
      </c>
      <c r="D38" s="4" t="s">
        <v>293</v>
      </c>
      <c r="E38" s="3">
        <v>89</v>
      </c>
      <c r="F38" s="3">
        <v>1</v>
      </c>
      <c r="G38" s="41">
        <v>5.3</v>
      </c>
      <c r="H38" s="38">
        <f>COUNTIF($A$7:A$45,A38)</f>
        <v>5</v>
      </c>
      <c r="I38" s="38">
        <f t="shared" si="0"/>
        <v>30</v>
      </c>
      <c r="K38" s="25">
        <f t="shared" si="1"/>
        <v>0</v>
      </c>
      <c r="M38" s="3" t="str">
        <f t="shared" si="2"/>
        <v>-</v>
      </c>
      <c r="O38" s="3">
        <v>31</v>
      </c>
      <c r="P38" s="4" t="s">
        <v>92</v>
      </c>
      <c r="Q38" s="4" t="s">
        <v>17</v>
      </c>
      <c r="R38" s="4" t="s">
        <v>90</v>
      </c>
      <c r="S38" s="3">
        <v>89</v>
      </c>
      <c r="T38" s="3">
        <v>3</v>
      </c>
      <c r="U38" s="3" t="s">
        <v>419</v>
      </c>
      <c r="V38" s="4">
        <v>2</v>
      </c>
      <c r="W38" s="4">
        <v>31.5</v>
      </c>
      <c r="X38" s="4"/>
      <c r="Y38" s="4">
        <v>0</v>
      </c>
      <c r="Z38" s="4">
        <v>0</v>
      </c>
      <c r="AA38" s="3" t="s">
        <v>485</v>
      </c>
    </row>
    <row r="39" spans="1:27" s="25" customFormat="1" ht="10.5" customHeight="1">
      <c r="A39" s="8">
        <v>33</v>
      </c>
      <c r="B39" s="4" t="s">
        <v>86</v>
      </c>
      <c r="C39" s="4" t="s">
        <v>43</v>
      </c>
      <c r="D39" s="4"/>
      <c r="E39" s="3">
        <v>89</v>
      </c>
      <c r="F39" s="3" t="s">
        <v>6</v>
      </c>
      <c r="G39" s="3" t="s">
        <v>435</v>
      </c>
      <c r="H39" s="38">
        <f>COUNTIF($A$7:A$45,A39)</f>
        <v>1</v>
      </c>
      <c r="I39" s="38">
        <f t="shared" si="0"/>
        <v>33</v>
      </c>
      <c r="K39" s="25">
        <f t="shared" si="1"/>
        <v>0</v>
      </c>
      <c r="M39" s="3" t="str">
        <f t="shared" si="2"/>
        <v>-</v>
      </c>
      <c r="O39" s="3">
        <v>33</v>
      </c>
      <c r="P39" s="4" t="s">
        <v>85</v>
      </c>
      <c r="Q39" s="4" t="s">
        <v>43</v>
      </c>
      <c r="R39" s="4"/>
      <c r="S39" s="3">
        <v>89</v>
      </c>
      <c r="T39" s="3">
        <v>2</v>
      </c>
      <c r="U39" s="42">
        <v>3.5</v>
      </c>
      <c r="V39" s="4">
        <v>1</v>
      </c>
      <c r="W39" s="4">
        <v>33</v>
      </c>
      <c r="X39" s="4"/>
      <c r="Y39" s="4">
        <v>0</v>
      </c>
      <c r="Z39" s="4">
        <v>0</v>
      </c>
      <c r="AA39" s="3" t="s">
        <v>485</v>
      </c>
    </row>
    <row r="40" spans="1:27" s="25" customFormat="1" ht="10.5" customHeight="1">
      <c r="A40" s="8">
        <v>34</v>
      </c>
      <c r="B40" s="4" t="s">
        <v>204</v>
      </c>
      <c r="C40" s="4" t="s">
        <v>199</v>
      </c>
      <c r="D40" s="4" t="s">
        <v>200</v>
      </c>
      <c r="E40" s="3">
        <v>88</v>
      </c>
      <c r="F40" s="3" t="s">
        <v>7</v>
      </c>
      <c r="G40" s="3" t="s">
        <v>436</v>
      </c>
      <c r="H40" s="38">
        <f>COUNTIF($A$7:A$45,A40)</f>
        <v>2</v>
      </c>
      <c r="I40" s="38">
        <f t="shared" si="0"/>
        <v>34.5</v>
      </c>
      <c r="K40" s="25">
        <f t="shared" si="1"/>
        <v>0</v>
      </c>
      <c r="M40" s="3" t="str">
        <f t="shared" si="2"/>
        <v>-</v>
      </c>
      <c r="O40" s="3">
        <v>34</v>
      </c>
      <c r="P40" s="4" t="s">
        <v>230</v>
      </c>
      <c r="Q40" s="4" t="s">
        <v>1</v>
      </c>
      <c r="R40" s="4" t="s">
        <v>215</v>
      </c>
      <c r="S40" s="3">
        <v>88</v>
      </c>
      <c r="T40" s="3">
        <v>2</v>
      </c>
      <c r="U40" s="3" t="s">
        <v>420</v>
      </c>
      <c r="V40" s="4">
        <v>1</v>
      </c>
      <c r="W40" s="4">
        <v>34</v>
      </c>
      <c r="X40" s="4"/>
      <c r="Y40" s="4">
        <v>0</v>
      </c>
      <c r="Z40" s="4">
        <v>0</v>
      </c>
      <c r="AA40" s="3" t="s">
        <v>485</v>
      </c>
    </row>
    <row r="41" spans="1:27" s="25" customFormat="1" ht="10.5" customHeight="1">
      <c r="A41" s="8">
        <v>34</v>
      </c>
      <c r="B41" s="4" t="s">
        <v>205</v>
      </c>
      <c r="C41" s="4" t="s">
        <v>199</v>
      </c>
      <c r="D41" s="4" t="s">
        <v>200</v>
      </c>
      <c r="E41" s="3">
        <v>88</v>
      </c>
      <c r="F41" s="3" t="s">
        <v>7</v>
      </c>
      <c r="G41" s="3" t="s">
        <v>436</v>
      </c>
      <c r="H41" s="38">
        <f>COUNTIF($A$7:A$45,A41)</f>
        <v>2</v>
      </c>
      <c r="I41" s="38">
        <f t="shared" si="0"/>
        <v>34.5</v>
      </c>
      <c r="K41" s="25">
        <f t="shared" si="1"/>
        <v>0</v>
      </c>
      <c r="M41" s="3" t="str">
        <f t="shared" si="2"/>
        <v>-</v>
      </c>
      <c r="O41" s="3">
        <v>35</v>
      </c>
      <c r="P41" s="4" t="s">
        <v>202</v>
      </c>
      <c r="Q41" s="4" t="s">
        <v>199</v>
      </c>
      <c r="R41" s="4" t="s">
        <v>200</v>
      </c>
      <c r="S41" s="3">
        <v>88</v>
      </c>
      <c r="T41" s="3" t="s">
        <v>7</v>
      </c>
      <c r="U41" s="3" t="s">
        <v>421</v>
      </c>
      <c r="V41" s="4">
        <v>1</v>
      </c>
      <c r="W41" s="4">
        <v>35</v>
      </c>
      <c r="X41" s="4"/>
      <c r="Y41" s="4">
        <v>0</v>
      </c>
      <c r="Z41" s="4">
        <v>0</v>
      </c>
      <c r="AA41" s="3" t="s">
        <v>485</v>
      </c>
    </row>
    <row r="42" spans="1:27" s="25" customFormat="1" ht="10.5" customHeight="1">
      <c r="A42" s="8">
        <v>36</v>
      </c>
      <c r="B42" s="4" t="s">
        <v>297</v>
      </c>
      <c r="C42" s="4" t="s">
        <v>23</v>
      </c>
      <c r="D42" s="4" t="s">
        <v>293</v>
      </c>
      <c r="E42" s="3">
        <v>89</v>
      </c>
      <c r="F42" s="3">
        <v>2</v>
      </c>
      <c r="G42" s="42">
        <v>3</v>
      </c>
      <c r="H42" s="38">
        <f>COUNTIF($A$7:A$45,A42)</f>
        <v>1</v>
      </c>
      <c r="I42" s="38">
        <f t="shared" si="0"/>
        <v>36</v>
      </c>
      <c r="K42" s="25">
        <f t="shared" si="1"/>
        <v>0</v>
      </c>
      <c r="M42" s="3" t="str">
        <f t="shared" si="2"/>
        <v>-</v>
      </c>
      <c r="O42" s="3">
        <v>36</v>
      </c>
      <c r="P42" s="4" t="s">
        <v>282</v>
      </c>
      <c r="Q42" s="4" t="s">
        <v>23</v>
      </c>
      <c r="R42" s="4" t="s">
        <v>279</v>
      </c>
      <c r="S42" s="3">
        <v>89</v>
      </c>
      <c r="T42" s="3" t="s">
        <v>6</v>
      </c>
      <c r="U42" s="42">
        <v>2</v>
      </c>
      <c r="V42" s="4">
        <v>4</v>
      </c>
      <c r="W42" s="4">
        <v>37.5</v>
      </c>
      <c r="X42" s="4"/>
      <c r="Y42" s="4">
        <v>0</v>
      </c>
      <c r="Z42" s="4">
        <v>0</v>
      </c>
      <c r="AA42" s="3" t="s">
        <v>485</v>
      </c>
    </row>
    <row r="43" spans="1:27" s="25" customFormat="1" ht="10.5" customHeight="1">
      <c r="A43" s="8">
        <v>37</v>
      </c>
      <c r="B43" s="4" t="s">
        <v>166</v>
      </c>
      <c r="C43" s="4" t="s">
        <v>161</v>
      </c>
      <c r="D43" s="4" t="s">
        <v>442</v>
      </c>
      <c r="E43" s="3">
        <v>89</v>
      </c>
      <c r="F43" s="3" t="s">
        <v>5</v>
      </c>
      <c r="G43" s="42" t="s">
        <v>437</v>
      </c>
      <c r="H43" s="38">
        <f>COUNTIF($A$7:A$45,A43)</f>
        <v>1</v>
      </c>
      <c r="I43" s="38">
        <f t="shared" si="0"/>
        <v>37</v>
      </c>
      <c r="K43" s="25">
        <f t="shared" si="1"/>
        <v>0</v>
      </c>
      <c r="M43" s="3" t="str">
        <f t="shared" si="2"/>
        <v>-</v>
      </c>
      <c r="O43" s="3">
        <v>36</v>
      </c>
      <c r="P43" s="4" t="s">
        <v>207</v>
      </c>
      <c r="Q43" s="4" t="s">
        <v>199</v>
      </c>
      <c r="R43" s="4" t="s">
        <v>200</v>
      </c>
      <c r="S43" s="3">
        <v>89</v>
      </c>
      <c r="T43" s="3" t="s">
        <v>5</v>
      </c>
      <c r="U43" s="42">
        <v>2</v>
      </c>
      <c r="V43" s="4">
        <v>4</v>
      </c>
      <c r="W43" s="4">
        <v>37.5</v>
      </c>
      <c r="X43" s="4"/>
      <c r="Y43" s="4">
        <v>0</v>
      </c>
      <c r="Z43" s="4">
        <v>0</v>
      </c>
      <c r="AA43" s="3" t="s">
        <v>485</v>
      </c>
    </row>
    <row r="44" spans="1:27" s="25" customFormat="1" ht="10.5" customHeight="1">
      <c r="A44" s="8">
        <v>38</v>
      </c>
      <c r="B44" s="6" t="s">
        <v>203</v>
      </c>
      <c r="C44" s="6" t="s">
        <v>199</v>
      </c>
      <c r="D44" s="6" t="s">
        <v>200</v>
      </c>
      <c r="E44" s="7">
        <v>88</v>
      </c>
      <c r="F44" s="7" t="s">
        <v>6</v>
      </c>
      <c r="G44" s="81">
        <v>2.7</v>
      </c>
      <c r="H44" s="38">
        <f>COUNTIF($A$7:A$45,A44)</f>
        <v>1</v>
      </c>
      <c r="I44" s="38">
        <f t="shared" si="0"/>
        <v>38</v>
      </c>
      <c r="K44" s="25">
        <f t="shared" si="1"/>
        <v>0</v>
      </c>
      <c r="M44" s="3" t="str">
        <f t="shared" si="2"/>
        <v>-</v>
      </c>
      <c r="O44" s="3">
        <v>36</v>
      </c>
      <c r="P44" s="4" t="s">
        <v>375</v>
      </c>
      <c r="Q44" s="4" t="s">
        <v>199</v>
      </c>
      <c r="R44" s="4" t="s">
        <v>200</v>
      </c>
      <c r="S44" s="3">
        <v>89</v>
      </c>
      <c r="T44" s="3" t="s">
        <v>7</v>
      </c>
      <c r="U44" s="42">
        <v>2</v>
      </c>
      <c r="V44" s="4">
        <v>4</v>
      </c>
      <c r="W44" s="4">
        <v>37.5</v>
      </c>
      <c r="X44" s="4"/>
      <c r="Y44" s="4">
        <v>0</v>
      </c>
      <c r="Z44" s="4">
        <v>0</v>
      </c>
      <c r="AA44" s="3" t="s">
        <v>485</v>
      </c>
    </row>
    <row r="45" spans="1:27" s="25" customFormat="1" ht="10.5" customHeight="1">
      <c r="A45" s="8">
        <v>39</v>
      </c>
      <c r="B45" s="4" t="s">
        <v>281</v>
      </c>
      <c r="C45" s="4" t="s">
        <v>23</v>
      </c>
      <c r="D45" s="4" t="s">
        <v>279</v>
      </c>
      <c r="E45" s="3">
        <v>89</v>
      </c>
      <c r="F45" s="3" t="s">
        <v>7</v>
      </c>
      <c r="G45" s="3" t="s">
        <v>438</v>
      </c>
      <c r="H45" s="38">
        <f>COUNTIF($A$7:A$45,A45)</f>
        <v>1</v>
      </c>
      <c r="I45" s="38">
        <f t="shared" si="0"/>
        <v>39</v>
      </c>
      <c r="K45" s="25">
        <f t="shared" si="1"/>
        <v>0</v>
      </c>
      <c r="M45" s="3" t="str">
        <f t="shared" si="2"/>
        <v>-</v>
      </c>
      <c r="O45" s="3">
        <v>36</v>
      </c>
      <c r="P45" s="4" t="s">
        <v>83</v>
      </c>
      <c r="Q45" s="4" t="s">
        <v>43</v>
      </c>
      <c r="R45" s="4"/>
      <c r="S45" s="3">
        <v>88</v>
      </c>
      <c r="T45" s="3" t="s">
        <v>6</v>
      </c>
      <c r="U45" s="42">
        <v>2</v>
      </c>
      <c r="V45" s="4">
        <v>4</v>
      </c>
      <c r="W45" s="4">
        <v>37.5</v>
      </c>
      <c r="X45" s="4"/>
      <c r="Y45" s="4">
        <v>0</v>
      </c>
      <c r="Z45" s="4">
        <v>0</v>
      </c>
      <c r="AA45" s="3" t="s">
        <v>485</v>
      </c>
    </row>
    <row r="46" spans="1:27" s="25" customFormat="1" ht="10.5" customHeight="1">
      <c r="A46" s="35"/>
      <c r="E46" s="35"/>
      <c r="F46" s="35"/>
      <c r="G46" s="35"/>
      <c r="O46" s="3">
        <v>40</v>
      </c>
      <c r="P46" s="4" t="s">
        <v>206</v>
      </c>
      <c r="Q46" s="4" t="s">
        <v>199</v>
      </c>
      <c r="R46" s="4" t="s">
        <v>200</v>
      </c>
      <c r="S46" s="3">
        <v>89</v>
      </c>
      <c r="T46" s="3" t="s">
        <v>7</v>
      </c>
      <c r="U46" s="42">
        <v>1.8</v>
      </c>
      <c r="V46" s="4">
        <v>1</v>
      </c>
      <c r="W46" s="4">
        <v>40</v>
      </c>
      <c r="X46" s="4"/>
      <c r="Y46" s="4">
        <v>0</v>
      </c>
      <c r="Z46" s="4">
        <v>0</v>
      </c>
      <c r="AA46" s="3" t="s">
        <v>485</v>
      </c>
    </row>
  </sheetData>
  <mergeCells count="6">
    <mergeCell ref="A1:G1"/>
    <mergeCell ref="A3:G3"/>
    <mergeCell ref="A5:C5"/>
    <mergeCell ref="O3:AA3"/>
    <mergeCell ref="A2:AA2"/>
    <mergeCell ref="O5:Q5"/>
  </mergeCells>
  <printOptions/>
  <pageMargins left="0.28" right="0.39" top="0.87" bottom="0.71" header="0.49" footer="0.23"/>
  <pageSetup horizontalDpi="360" verticalDpi="360" orientation="landscape" paperSize="9" scale="87" r:id="rId1"/>
  <headerFooter alignWithMargins="0">
    <oddHeader>&amp;L
5-10 января 2003г.&amp;C"НЕВСКИЕ ВЕРТИКАЛИ -2003"&amp;R
г.Санкт -Петербург</oddHeader>
    <oddFooter>&amp;LГл.судья:
Гл.секретарь:&amp;RКауров В.О.
Могучая Т.В.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3"/>
  <sheetViews>
    <sheetView view="pageBreakPreview" zoomScale="75" zoomScaleNormal="75" zoomScaleSheetLayoutView="75" workbookViewId="0" topLeftCell="B1">
      <selection activeCell="R31" sqref="R31"/>
    </sheetView>
  </sheetViews>
  <sheetFormatPr defaultColWidth="9.00390625" defaultRowHeight="12.75"/>
  <cols>
    <col min="1" max="1" width="5.00390625" style="1" customWidth="1"/>
    <col min="2" max="2" width="19.625" style="0" customWidth="1"/>
    <col min="3" max="3" width="11.75390625" style="0" customWidth="1"/>
    <col min="4" max="4" width="18.625" style="0" customWidth="1"/>
    <col min="5" max="5" width="4.125" style="1" customWidth="1"/>
    <col min="6" max="6" width="6.375" style="1" customWidth="1"/>
    <col min="7" max="7" width="6.625" style="54" customWidth="1"/>
    <col min="8" max="10" width="0" style="0" hidden="1" customWidth="1"/>
    <col min="11" max="11" width="7.625" style="0" hidden="1" customWidth="1"/>
    <col min="12" max="12" width="0" style="0" hidden="1" customWidth="1"/>
    <col min="13" max="13" width="4.625" style="1" customWidth="1"/>
    <col min="14" max="14" width="1.625" style="0" customWidth="1"/>
    <col min="15" max="15" width="4.375" style="0" customWidth="1"/>
    <col min="16" max="16" width="19.375" style="0" customWidth="1"/>
    <col min="17" max="17" width="12.75390625" style="0" customWidth="1"/>
    <col min="18" max="18" width="19.875" style="0" customWidth="1"/>
    <col min="19" max="19" width="4.125" style="0" customWidth="1"/>
    <col min="20" max="20" width="6.625" style="0" customWidth="1"/>
    <col min="21" max="21" width="7.00390625" style="0" customWidth="1"/>
    <col min="22" max="26" width="0" style="0" hidden="1" customWidth="1"/>
    <col min="27" max="27" width="4.625" style="0" customWidth="1"/>
  </cols>
  <sheetData>
    <row r="1" spans="1:13" ht="2.2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1.25" customHeight="1" hidden="1">
      <c r="A2" s="101"/>
      <c r="B2" s="101"/>
      <c r="F2" s="107"/>
      <c r="G2" s="107"/>
      <c r="H2" s="107"/>
      <c r="I2" s="107"/>
      <c r="J2" s="107"/>
      <c r="K2" s="107"/>
      <c r="L2" s="107"/>
      <c r="M2" s="107"/>
    </row>
    <row r="3" spans="1:27" ht="11.25" customHeight="1">
      <c r="A3" s="99" t="s">
        <v>383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ht="11.25" customHeight="1">
      <c r="A4" s="99" t="s">
        <v>482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O4" s="99" t="s">
        <v>483</v>
      </c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27" ht="11.25" customHeight="1">
      <c r="A5" s="101" t="s">
        <v>496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O5" s="106" t="s">
        <v>496</v>
      </c>
      <c r="P5" s="106"/>
      <c r="Q5" s="106"/>
      <c r="R5" s="106"/>
      <c r="S5" s="2"/>
      <c r="T5" s="2"/>
      <c r="U5" s="2"/>
      <c r="V5" s="2"/>
      <c r="W5" s="2"/>
      <c r="X5" s="2"/>
      <c r="Y5" s="2"/>
      <c r="Z5" s="2"/>
      <c r="AA5" s="2"/>
    </row>
    <row r="6" spans="1:27" s="76" customFormat="1" ht="24" customHeight="1">
      <c r="A6" s="52" t="s">
        <v>481</v>
      </c>
      <c r="B6" s="52" t="s">
        <v>406</v>
      </c>
      <c r="C6" s="52" t="s">
        <v>362</v>
      </c>
      <c r="D6" s="52" t="s">
        <v>363</v>
      </c>
      <c r="E6" s="52" t="s">
        <v>364</v>
      </c>
      <c r="F6" s="52" t="s">
        <v>365</v>
      </c>
      <c r="G6" s="79" t="s">
        <v>408</v>
      </c>
      <c r="H6" s="53"/>
      <c r="I6" s="53"/>
      <c r="J6" s="53"/>
      <c r="K6" s="53"/>
      <c r="L6" s="53"/>
      <c r="M6" s="52" t="s">
        <v>409</v>
      </c>
      <c r="O6" s="52" t="s">
        <v>481</v>
      </c>
      <c r="P6" s="52" t="s">
        <v>406</v>
      </c>
      <c r="Q6" s="52" t="s">
        <v>362</v>
      </c>
      <c r="R6" s="52" t="s">
        <v>363</v>
      </c>
      <c r="S6" s="52" t="s">
        <v>364</v>
      </c>
      <c r="T6" s="52" t="s">
        <v>365</v>
      </c>
      <c r="U6" s="79" t="s">
        <v>408</v>
      </c>
      <c r="V6" s="52"/>
      <c r="W6" s="52"/>
      <c r="X6" s="52"/>
      <c r="Y6" s="52"/>
      <c r="Z6" s="52"/>
      <c r="AA6" s="52" t="s">
        <v>409</v>
      </c>
    </row>
    <row r="7" spans="1:27" ht="10.5" customHeight="1">
      <c r="A7" s="8">
        <v>1</v>
      </c>
      <c r="B7" s="9" t="s">
        <v>34</v>
      </c>
      <c r="C7" s="9" t="s">
        <v>30</v>
      </c>
      <c r="D7" s="9" t="s">
        <v>54</v>
      </c>
      <c r="E7" s="8">
        <v>87</v>
      </c>
      <c r="F7" s="8" t="s">
        <v>2</v>
      </c>
      <c r="G7" s="18" t="s">
        <v>382</v>
      </c>
      <c r="H7" s="38">
        <f>COUNTIF($A$7:$A$38,$A7)</f>
        <v>4</v>
      </c>
      <c r="I7" s="38">
        <f>($A7*H7+(H7-1)*H7/2)/H7</f>
        <v>2.5</v>
      </c>
      <c r="J7" s="38" t="s">
        <v>55</v>
      </c>
      <c r="K7" s="25">
        <f>COUNTIF($F$7:$F$38,J7)</f>
        <v>1</v>
      </c>
      <c r="L7" s="25"/>
      <c r="M7" s="3" t="str">
        <f>IF(I7&gt;L$8,IF(I7&gt;L$9,IF(I7&gt;L$10,IF(I7&gt;L$11,IF(I7&gt;L$12,IF(I7&gt;L$13,IF(I7&gt;L$14,"-",J$14),J$13),J$12),J$11),J$10),J$9),J$8)</f>
        <v>КМС</v>
      </c>
      <c r="O7" s="8">
        <v>1</v>
      </c>
      <c r="P7" s="9" t="s">
        <v>312</v>
      </c>
      <c r="Q7" s="9" t="s">
        <v>241</v>
      </c>
      <c r="R7" s="9" t="s">
        <v>313</v>
      </c>
      <c r="S7" s="8">
        <v>86</v>
      </c>
      <c r="T7" s="8" t="s">
        <v>2</v>
      </c>
      <c r="U7" s="42" t="s">
        <v>382</v>
      </c>
      <c r="V7" s="3">
        <v>5</v>
      </c>
      <c r="W7" s="3">
        <v>3</v>
      </c>
      <c r="X7" s="4" t="s">
        <v>55</v>
      </c>
      <c r="Y7" s="4">
        <v>1</v>
      </c>
      <c r="Z7" s="4"/>
      <c r="AA7" s="3" t="s">
        <v>2</v>
      </c>
    </row>
    <row r="8" spans="1:27" ht="10.5" customHeight="1">
      <c r="A8" s="8">
        <v>1</v>
      </c>
      <c r="B8" s="9" t="s">
        <v>267</v>
      </c>
      <c r="C8" s="9" t="s">
        <v>1</v>
      </c>
      <c r="D8" s="9" t="s">
        <v>254</v>
      </c>
      <c r="E8" s="8">
        <v>86</v>
      </c>
      <c r="F8" s="8" t="s">
        <v>2</v>
      </c>
      <c r="G8" s="18" t="s">
        <v>382</v>
      </c>
      <c r="H8" s="38">
        <f aca="true" t="shared" si="0" ref="H8:H38">COUNTIF($A$7:$A$38,$A8)</f>
        <v>4</v>
      </c>
      <c r="I8" s="38">
        <f aca="true" t="shared" si="1" ref="I8:I38">($A8*H8+(H8-1)*H8/2)/H8</f>
        <v>2.5</v>
      </c>
      <c r="J8" s="38" t="s">
        <v>2</v>
      </c>
      <c r="K8" s="25">
        <f aca="true" t="shared" si="2" ref="K8:K15">COUNTIF($F$7:$F$38,J8)</f>
        <v>18</v>
      </c>
      <c r="L8" s="39">
        <f>0.8*K7+0.4*K8+0.2*K9</f>
        <v>9.6</v>
      </c>
      <c r="M8" s="3" t="str">
        <f aca="true" t="shared" si="3" ref="M8:M31">IF(I8&gt;L$8,IF(I8&gt;L$9,IF(I8&gt;L$10,IF(I8&gt;L$11,IF(I8&gt;L$12,IF(I8&gt;L$13,IF(I8&gt;L$14,"-",J$14),J$13),J$12),J$11),J$10),J$9),J$8)</f>
        <v>КМС</v>
      </c>
      <c r="O8" s="8">
        <v>1</v>
      </c>
      <c r="P8" s="9" t="s">
        <v>148</v>
      </c>
      <c r="Q8" s="9" t="s">
        <v>149</v>
      </c>
      <c r="R8" s="9" t="s">
        <v>444</v>
      </c>
      <c r="S8" s="8">
        <v>86</v>
      </c>
      <c r="T8" s="8" t="s">
        <v>2</v>
      </c>
      <c r="U8" s="42" t="s">
        <v>382</v>
      </c>
      <c r="V8" s="3">
        <v>5</v>
      </c>
      <c r="W8" s="4">
        <v>3</v>
      </c>
      <c r="X8" s="4" t="s">
        <v>2</v>
      </c>
      <c r="Y8" s="4">
        <v>21</v>
      </c>
      <c r="Z8" s="4">
        <v>10.6</v>
      </c>
      <c r="AA8" s="3" t="s">
        <v>2</v>
      </c>
    </row>
    <row r="9" spans="1:27" ht="10.5" customHeight="1">
      <c r="A9" s="8">
        <v>1</v>
      </c>
      <c r="B9" s="9" t="s">
        <v>160</v>
      </c>
      <c r="C9" s="9" t="s">
        <v>161</v>
      </c>
      <c r="D9" s="4" t="s">
        <v>442</v>
      </c>
      <c r="E9" s="8">
        <v>86</v>
      </c>
      <c r="F9" s="8" t="s">
        <v>55</v>
      </c>
      <c r="G9" s="18" t="s">
        <v>382</v>
      </c>
      <c r="H9" s="38">
        <f t="shared" si="0"/>
        <v>4</v>
      </c>
      <c r="I9" s="38">
        <f t="shared" si="1"/>
        <v>2.5</v>
      </c>
      <c r="J9" s="38">
        <v>1</v>
      </c>
      <c r="K9" s="25">
        <f t="shared" si="2"/>
        <v>8</v>
      </c>
      <c r="L9" s="40">
        <f>L8+0.4*K8+0.4*K9+0.2*K10</f>
        <v>20.4</v>
      </c>
      <c r="M9" s="3" t="str">
        <f t="shared" si="3"/>
        <v>КМС</v>
      </c>
      <c r="O9" s="8">
        <v>1</v>
      </c>
      <c r="P9" s="9" t="s">
        <v>147</v>
      </c>
      <c r="Q9" s="9" t="s">
        <v>146</v>
      </c>
      <c r="R9" s="9" t="s">
        <v>497</v>
      </c>
      <c r="S9" s="8">
        <v>86</v>
      </c>
      <c r="T9" s="8" t="s">
        <v>2</v>
      </c>
      <c r="U9" s="42" t="s">
        <v>382</v>
      </c>
      <c r="V9" s="4">
        <v>5</v>
      </c>
      <c r="W9" s="4">
        <v>3</v>
      </c>
      <c r="X9" s="4">
        <v>1</v>
      </c>
      <c r="Y9" s="4">
        <v>7</v>
      </c>
      <c r="Z9" s="4">
        <v>21.8</v>
      </c>
      <c r="AA9" s="3" t="s">
        <v>2</v>
      </c>
    </row>
    <row r="10" spans="1:27" ht="10.5" customHeight="1">
      <c r="A10" s="8">
        <v>1</v>
      </c>
      <c r="B10" s="9" t="s">
        <v>171</v>
      </c>
      <c r="C10" s="9" t="s">
        <v>170</v>
      </c>
      <c r="D10" s="9" t="s">
        <v>440</v>
      </c>
      <c r="E10" s="8">
        <v>86</v>
      </c>
      <c r="F10" s="8" t="s">
        <v>2</v>
      </c>
      <c r="G10" s="18" t="s">
        <v>382</v>
      </c>
      <c r="H10" s="38">
        <f t="shared" si="0"/>
        <v>4</v>
      </c>
      <c r="I10" s="38">
        <f t="shared" si="1"/>
        <v>2.5</v>
      </c>
      <c r="J10" s="38">
        <v>2</v>
      </c>
      <c r="K10" s="25">
        <f t="shared" si="2"/>
        <v>2</v>
      </c>
      <c r="L10" s="40">
        <f>L9+0.2*K9+0.4*K10+0.2*K11</f>
        <v>23.2</v>
      </c>
      <c r="M10" s="3" t="str">
        <f t="shared" si="3"/>
        <v>КМС</v>
      </c>
      <c r="O10" s="8">
        <v>1</v>
      </c>
      <c r="P10" s="9" t="s">
        <v>169</v>
      </c>
      <c r="Q10" s="9" t="s">
        <v>170</v>
      </c>
      <c r="R10" s="9" t="s">
        <v>440</v>
      </c>
      <c r="S10" s="8">
        <v>87</v>
      </c>
      <c r="T10" s="8" t="s">
        <v>2</v>
      </c>
      <c r="U10" s="42" t="s">
        <v>382</v>
      </c>
      <c r="V10" s="4">
        <v>5</v>
      </c>
      <c r="W10" s="4">
        <v>3</v>
      </c>
      <c r="X10" s="4">
        <v>2</v>
      </c>
      <c r="Y10" s="4">
        <v>0</v>
      </c>
      <c r="Z10" s="4">
        <v>23.2</v>
      </c>
      <c r="AA10" s="3" t="s">
        <v>2</v>
      </c>
    </row>
    <row r="11" spans="1:27" ht="10.5" customHeight="1">
      <c r="A11" s="8">
        <v>5</v>
      </c>
      <c r="B11" s="9" t="s">
        <v>262</v>
      </c>
      <c r="C11" s="9" t="s">
        <v>1</v>
      </c>
      <c r="D11" s="9" t="s">
        <v>254</v>
      </c>
      <c r="E11" s="8">
        <v>86</v>
      </c>
      <c r="F11" s="8" t="s">
        <v>2</v>
      </c>
      <c r="G11" s="18" t="s">
        <v>450</v>
      </c>
      <c r="H11" s="38">
        <f t="shared" si="0"/>
        <v>1</v>
      </c>
      <c r="I11" s="38">
        <f t="shared" si="1"/>
        <v>5</v>
      </c>
      <c r="J11" s="38">
        <v>3</v>
      </c>
      <c r="K11" s="25">
        <f t="shared" si="2"/>
        <v>2</v>
      </c>
      <c r="L11" s="40">
        <f>L10+0.2*K10+0.4*K11+0.2*K12</f>
        <v>24.4</v>
      </c>
      <c r="M11" s="3" t="str">
        <f t="shared" si="3"/>
        <v>КМС</v>
      </c>
      <c r="O11" s="8">
        <v>1</v>
      </c>
      <c r="P11" s="9" t="s">
        <v>107</v>
      </c>
      <c r="Q11" s="9" t="s">
        <v>30</v>
      </c>
      <c r="R11" s="9" t="s">
        <v>54</v>
      </c>
      <c r="S11" s="8">
        <v>86</v>
      </c>
      <c r="T11" s="8" t="s">
        <v>2</v>
      </c>
      <c r="U11" s="42" t="s">
        <v>382</v>
      </c>
      <c r="V11" s="4">
        <v>5</v>
      </c>
      <c r="W11" s="4">
        <v>3</v>
      </c>
      <c r="X11" s="4">
        <v>3</v>
      </c>
      <c r="Y11" s="4">
        <v>0</v>
      </c>
      <c r="Z11" s="4">
        <v>23.6</v>
      </c>
      <c r="AA11" s="3" t="s">
        <v>2</v>
      </c>
    </row>
    <row r="12" spans="1:27" ht="10.5" customHeight="1">
      <c r="A12" s="8">
        <v>6</v>
      </c>
      <c r="B12" s="9" t="s">
        <v>265</v>
      </c>
      <c r="C12" s="9" t="s">
        <v>1</v>
      </c>
      <c r="D12" s="9" t="s">
        <v>254</v>
      </c>
      <c r="E12" s="8">
        <v>86</v>
      </c>
      <c r="F12" s="8" t="s">
        <v>2</v>
      </c>
      <c r="G12" s="17" t="s">
        <v>392</v>
      </c>
      <c r="H12" s="38">
        <f t="shared" si="0"/>
        <v>2</v>
      </c>
      <c r="I12" s="38">
        <f t="shared" si="1"/>
        <v>6.5</v>
      </c>
      <c r="J12" s="38" t="s">
        <v>5</v>
      </c>
      <c r="K12" s="25">
        <f t="shared" si="2"/>
        <v>0</v>
      </c>
      <c r="L12" s="40">
        <f>L11+0.2*K11+0.4*K12+0.2*K13</f>
        <v>24.799999999999997</v>
      </c>
      <c r="M12" s="3" t="str">
        <f t="shared" si="3"/>
        <v>КМС</v>
      </c>
      <c r="O12" s="8">
        <v>6</v>
      </c>
      <c r="P12" s="9" t="s">
        <v>380</v>
      </c>
      <c r="Q12" s="9" t="s">
        <v>1</v>
      </c>
      <c r="R12" s="9" t="s">
        <v>254</v>
      </c>
      <c r="S12" s="8">
        <v>87</v>
      </c>
      <c r="T12" s="8" t="s">
        <v>2</v>
      </c>
      <c r="U12" s="42" t="s">
        <v>446</v>
      </c>
      <c r="V12" s="4">
        <v>1</v>
      </c>
      <c r="W12" s="4">
        <v>6</v>
      </c>
      <c r="X12" s="4" t="s">
        <v>5</v>
      </c>
      <c r="Y12" s="4">
        <v>2</v>
      </c>
      <c r="Z12" s="4">
        <v>24.4</v>
      </c>
      <c r="AA12" s="3" t="s">
        <v>2</v>
      </c>
    </row>
    <row r="13" spans="1:27" ht="10.5" customHeight="1">
      <c r="A13" s="8">
        <v>6</v>
      </c>
      <c r="B13" s="9" t="s">
        <v>349</v>
      </c>
      <c r="C13" s="9" t="s">
        <v>350</v>
      </c>
      <c r="D13" s="9" t="s">
        <v>351</v>
      </c>
      <c r="E13" s="8">
        <v>86</v>
      </c>
      <c r="F13" s="8" t="s">
        <v>2</v>
      </c>
      <c r="G13" s="17" t="s">
        <v>392</v>
      </c>
      <c r="H13" s="38">
        <f t="shared" si="0"/>
        <v>2</v>
      </c>
      <c r="I13" s="38">
        <f t="shared" si="1"/>
        <v>6.5</v>
      </c>
      <c r="J13" s="38" t="s">
        <v>6</v>
      </c>
      <c r="K13" s="25">
        <f t="shared" si="2"/>
        <v>0</v>
      </c>
      <c r="L13" s="40">
        <f>L12+0.2*K12+0.4*K13+0.2*K14</f>
        <v>24.799999999999997</v>
      </c>
      <c r="M13" s="3" t="str">
        <f t="shared" si="3"/>
        <v>КМС</v>
      </c>
      <c r="O13" s="8">
        <v>7</v>
      </c>
      <c r="P13" s="9" t="s">
        <v>217</v>
      </c>
      <c r="Q13" s="9" t="s">
        <v>1</v>
      </c>
      <c r="R13" s="9" t="s">
        <v>215</v>
      </c>
      <c r="S13" s="8">
        <v>86</v>
      </c>
      <c r="T13" s="8" t="s">
        <v>2</v>
      </c>
      <c r="U13" s="42">
        <v>10.5</v>
      </c>
      <c r="V13" s="4">
        <v>1</v>
      </c>
      <c r="W13" s="4">
        <v>7</v>
      </c>
      <c r="X13" s="4" t="s">
        <v>6</v>
      </c>
      <c r="Y13" s="4">
        <v>0</v>
      </c>
      <c r="Z13" s="4">
        <v>24.8</v>
      </c>
      <c r="AA13" s="3" t="s">
        <v>2</v>
      </c>
    </row>
    <row r="14" spans="1:27" ht="10.5" customHeight="1">
      <c r="A14" s="8">
        <v>8</v>
      </c>
      <c r="B14" s="9" t="s">
        <v>222</v>
      </c>
      <c r="C14" s="9" t="s">
        <v>1</v>
      </c>
      <c r="D14" s="13" t="s">
        <v>215</v>
      </c>
      <c r="E14" s="8">
        <v>87</v>
      </c>
      <c r="F14" s="8" t="s">
        <v>2</v>
      </c>
      <c r="G14" s="18">
        <v>11</v>
      </c>
      <c r="H14" s="38">
        <f t="shared" si="0"/>
        <v>4</v>
      </c>
      <c r="I14" s="38">
        <f t="shared" si="1"/>
        <v>9.5</v>
      </c>
      <c r="J14" s="38" t="s">
        <v>71</v>
      </c>
      <c r="K14" s="25">
        <f t="shared" si="2"/>
        <v>0</v>
      </c>
      <c r="L14" s="40">
        <f>L13+0.2*K13+0.4*K14+0.2*K15</f>
        <v>24.999999999999996</v>
      </c>
      <c r="M14" s="3" t="str">
        <f t="shared" si="3"/>
        <v>КМС</v>
      </c>
      <c r="O14" s="8">
        <v>8</v>
      </c>
      <c r="P14" s="9" t="s">
        <v>268</v>
      </c>
      <c r="Q14" s="9" t="s">
        <v>1</v>
      </c>
      <c r="R14" s="9" t="s">
        <v>254</v>
      </c>
      <c r="S14" s="8">
        <v>86</v>
      </c>
      <c r="T14" s="8" t="s">
        <v>2</v>
      </c>
      <c r="U14" s="42" t="s">
        <v>386</v>
      </c>
      <c r="V14" s="4">
        <v>3</v>
      </c>
      <c r="W14" s="4">
        <v>9</v>
      </c>
      <c r="X14" s="4" t="s">
        <v>71</v>
      </c>
      <c r="Y14" s="4">
        <v>0</v>
      </c>
      <c r="Z14" s="4">
        <v>24.8</v>
      </c>
      <c r="AA14" s="3" t="s">
        <v>2</v>
      </c>
    </row>
    <row r="15" spans="1:27" ht="10.5" customHeight="1">
      <c r="A15" s="8">
        <v>8</v>
      </c>
      <c r="B15" s="9" t="s">
        <v>44</v>
      </c>
      <c r="C15" s="9" t="s">
        <v>43</v>
      </c>
      <c r="D15" s="9"/>
      <c r="E15" s="8">
        <v>87</v>
      </c>
      <c r="F15" s="8" t="s">
        <v>2</v>
      </c>
      <c r="G15" s="17">
        <v>11</v>
      </c>
      <c r="H15" s="38">
        <f t="shared" si="0"/>
        <v>4</v>
      </c>
      <c r="I15" s="38">
        <f t="shared" si="1"/>
        <v>9.5</v>
      </c>
      <c r="J15" s="38" t="s">
        <v>7</v>
      </c>
      <c r="K15" s="25">
        <f t="shared" si="2"/>
        <v>1</v>
      </c>
      <c r="L15" s="25"/>
      <c r="M15" s="3" t="str">
        <f t="shared" si="3"/>
        <v>КМС</v>
      </c>
      <c r="O15" s="8">
        <v>8</v>
      </c>
      <c r="P15" s="9" t="s">
        <v>101</v>
      </c>
      <c r="Q15" s="9" t="s">
        <v>38</v>
      </c>
      <c r="R15" s="9" t="s">
        <v>39</v>
      </c>
      <c r="S15" s="8">
        <v>86</v>
      </c>
      <c r="T15" s="8" t="s">
        <v>55</v>
      </c>
      <c r="U15" s="42" t="s">
        <v>386</v>
      </c>
      <c r="V15" s="4">
        <v>3</v>
      </c>
      <c r="W15" s="4">
        <v>9</v>
      </c>
      <c r="X15" s="4" t="s">
        <v>7</v>
      </c>
      <c r="Y15" s="4">
        <v>0</v>
      </c>
      <c r="Z15" s="4"/>
      <c r="AA15" s="3" t="s">
        <v>2</v>
      </c>
    </row>
    <row r="16" spans="1:27" ht="10.5" customHeight="1">
      <c r="A16" s="8">
        <v>8</v>
      </c>
      <c r="B16" s="9" t="s">
        <v>244</v>
      </c>
      <c r="C16" s="9" t="s">
        <v>241</v>
      </c>
      <c r="D16" s="60" t="s">
        <v>242</v>
      </c>
      <c r="E16" s="8">
        <v>87</v>
      </c>
      <c r="F16" s="8">
        <v>1</v>
      </c>
      <c r="G16" s="17">
        <v>11</v>
      </c>
      <c r="H16" s="38">
        <f t="shared" si="0"/>
        <v>4</v>
      </c>
      <c r="I16" s="38">
        <f t="shared" si="1"/>
        <v>9.5</v>
      </c>
      <c r="K16" s="25"/>
      <c r="M16" s="3" t="str">
        <f t="shared" si="3"/>
        <v>КМС</v>
      </c>
      <c r="O16" s="8">
        <v>8</v>
      </c>
      <c r="P16" s="9" t="s">
        <v>32</v>
      </c>
      <c r="Q16" s="9" t="s">
        <v>30</v>
      </c>
      <c r="R16" s="9" t="s">
        <v>54</v>
      </c>
      <c r="S16" s="8">
        <v>87</v>
      </c>
      <c r="T16" s="8" t="s">
        <v>2</v>
      </c>
      <c r="U16" s="42" t="s">
        <v>386</v>
      </c>
      <c r="V16" s="4">
        <v>3</v>
      </c>
      <c r="W16" s="4">
        <v>9</v>
      </c>
      <c r="X16" s="4"/>
      <c r="Y16" s="4"/>
      <c r="Z16" s="4"/>
      <c r="AA16" s="3" t="s">
        <v>2</v>
      </c>
    </row>
    <row r="17" spans="1:27" ht="10.5" customHeight="1">
      <c r="A17" s="8">
        <v>8</v>
      </c>
      <c r="B17" s="9" t="s">
        <v>33</v>
      </c>
      <c r="C17" s="9" t="s">
        <v>30</v>
      </c>
      <c r="D17" s="9" t="s">
        <v>54</v>
      </c>
      <c r="E17" s="8">
        <v>87</v>
      </c>
      <c r="F17" s="8" t="s">
        <v>2</v>
      </c>
      <c r="G17" s="17">
        <v>11</v>
      </c>
      <c r="H17" s="38">
        <f t="shared" si="0"/>
        <v>4</v>
      </c>
      <c r="I17" s="38">
        <f t="shared" si="1"/>
        <v>9.5</v>
      </c>
      <c r="K17" s="25"/>
      <c r="M17" s="3" t="str">
        <f t="shared" si="3"/>
        <v>КМС</v>
      </c>
      <c r="O17" s="8">
        <v>11</v>
      </c>
      <c r="P17" s="9" t="s">
        <v>93</v>
      </c>
      <c r="Q17" s="9" t="s">
        <v>17</v>
      </c>
      <c r="R17" s="9" t="s">
        <v>90</v>
      </c>
      <c r="S17" s="8">
        <v>87</v>
      </c>
      <c r="T17" s="8" t="s">
        <v>2</v>
      </c>
      <c r="U17" s="42" t="s">
        <v>423</v>
      </c>
      <c r="V17" s="4">
        <v>1</v>
      </c>
      <c r="W17" s="4">
        <v>11</v>
      </c>
      <c r="X17" s="4"/>
      <c r="Y17" s="4"/>
      <c r="Z17" s="4"/>
      <c r="AA17" s="3">
        <v>1</v>
      </c>
    </row>
    <row r="18" spans="1:27" ht="10.5" customHeight="1" thickBot="1">
      <c r="A18" s="27">
        <v>12</v>
      </c>
      <c r="B18" s="28" t="s">
        <v>311</v>
      </c>
      <c r="C18" s="28" t="s">
        <v>307</v>
      </c>
      <c r="D18" s="28" t="s">
        <v>308</v>
      </c>
      <c r="E18" s="27">
        <v>86</v>
      </c>
      <c r="F18" s="27" t="s">
        <v>2</v>
      </c>
      <c r="G18" s="24">
        <v>10.4</v>
      </c>
      <c r="H18" s="38">
        <f t="shared" si="0"/>
        <v>1</v>
      </c>
      <c r="I18" s="38">
        <f t="shared" si="1"/>
        <v>12</v>
      </c>
      <c r="K18" s="25"/>
      <c r="M18" s="22">
        <f t="shared" si="3"/>
        <v>1</v>
      </c>
      <c r="O18" s="27">
        <v>12</v>
      </c>
      <c r="P18" s="28" t="s">
        <v>24</v>
      </c>
      <c r="Q18" s="28" t="s">
        <v>23</v>
      </c>
      <c r="R18" s="28" t="s">
        <v>69</v>
      </c>
      <c r="S18" s="27">
        <v>87</v>
      </c>
      <c r="T18" s="27" t="s">
        <v>2</v>
      </c>
      <c r="U18" s="45" t="s">
        <v>425</v>
      </c>
      <c r="V18" s="23">
        <v>1</v>
      </c>
      <c r="W18" s="23">
        <v>12</v>
      </c>
      <c r="X18" s="23"/>
      <c r="Y18" s="23"/>
      <c r="Z18" s="23"/>
      <c r="AA18" s="22">
        <v>1</v>
      </c>
    </row>
    <row r="19" spans="1:27" ht="10.5" customHeight="1">
      <c r="A19" s="26">
        <v>13</v>
      </c>
      <c r="B19" s="56" t="s">
        <v>80</v>
      </c>
      <c r="C19" s="56" t="s">
        <v>23</v>
      </c>
      <c r="D19" s="56" t="s">
        <v>79</v>
      </c>
      <c r="E19" s="26">
        <v>87</v>
      </c>
      <c r="F19" s="26" t="s">
        <v>2</v>
      </c>
      <c r="G19" s="59">
        <v>9.8</v>
      </c>
      <c r="H19" s="38">
        <f t="shared" si="0"/>
        <v>2</v>
      </c>
      <c r="I19" s="38">
        <f t="shared" si="1"/>
        <v>13.5</v>
      </c>
      <c r="K19" s="25"/>
      <c r="M19" s="19">
        <f t="shared" si="3"/>
        <v>1</v>
      </c>
      <c r="O19" s="26">
        <v>13</v>
      </c>
      <c r="P19" s="56" t="s">
        <v>180</v>
      </c>
      <c r="Q19" s="56" t="s">
        <v>170</v>
      </c>
      <c r="R19" s="56" t="s">
        <v>440</v>
      </c>
      <c r="S19" s="26">
        <v>87</v>
      </c>
      <c r="T19" s="26" t="s">
        <v>2</v>
      </c>
      <c r="U19" s="47" t="s">
        <v>388</v>
      </c>
      <c r="V19" s="20">
        <v>2</v>
      </c>
      <c r="W19" s="20">
        <v>13.5</v>
      </c>
      <c r="X19" s="20"/>
      <c r="Y19" s="20"/>
      <c r="Z19" s="20"/>
      <c r="AA19" s="19">
        <v>1</v>
      </c>
    </row>
    <row r="20" spans="1:27" ht="10.5" customHeight="1">
      <c r="A20" s="8">
        <v>13</v>
      </c>
      <c r="B20" s="9" t="s">
        <v>94</v>
      </c>
      <c r="C20" s="9" t="s">
        <v>17</v>
      </c>
      <c r="D20" s="9" t="s">
        <v>90</v>
      </c>
      <c r="E20" s="8">
        <v>86</v>
      </c>
      <c r="F20" s="8">
        <v>1</v>
      </c>
      <c r="G20" s="17">
        <v>9.8</v>
      </c>
      <c r="H20" s="38">
        <f t="shared" si="0"/>
        <v>2</v>
      </c>
      <c r="I20" s="38">
        <f t="shared" si="1"/>
        <v>13.5</v>
      </c>
      <c r="K20" s="25"/>
      <c r="M20" s="3">
        <f t="shared" si="3"/>
        <v>1</v>
      </c>
      <c r="O20" s="8">
        <v>13</v>
      </c>
      <c r="P20" s="9" t="s">
        <v>102</v>
      </c>
      <c r="Q20" s="9" t="s">
        <v>38</v>
      </c>
      <c r="R20" s="9" t="s">
        <v>39</v>
      </c>
      <c r="S20" s="8">
        <v>87</v>
      </c>
      <c r="T20" s="8" t="s">
        <v>2</v>
      </c>
      <c r="U20" s="42" t="s">
        <v>388</v>
      </c>
      <c r="V20" s="4">
        <v>2</v>
      </c>
      <c r="W20" s="4">
        <v>13.5</v>
      </c>
      <c r="X20" s="4"/>
      <c r="Y20" s="4"/>
      <c r="Z20" s="4"/>
      <c r="AA20" s="3">
        <v>1</v>
      </c>
    </row>
    <row r="21" spans="1:27" ht="10.5" customHeight="1">
      <c r="A21" s="8">
        <v>15</v>
      </c>
      <c r="B21" s="4" t="s">
        <v>372</v>
      </c>
      <c r="C21" s="4" t="s">
        <v>360</v>
      </c>
      <c r="D21" s="4"/>
      <c r="E21" s="3">
        <v>87</v>
      </c>
      <c r="F21" s="5" t="s">
        <v>7</v>
      </c>
      <c r="G21" s="17">
        <v>9.6</v>
      </c>
      <c r="H21" s="38">
        <f t="shared" si="0"/>
        <v>1</v>
      </c>
      <c r="I21" s="38">
        <f t="shared" si="1"/>
        <v>15</v>
      </c>
      <c r="K21" s="25"/>
      <c r="M21" s="3">
        <f t="shared" si="3"/>
        <v>1</v>
      </c>
      <c r="O21" s="8">
        <v>15</v>
      </c>
      <c r="P21" s="9" t="s">
        <v>381</v>
      </c>
      <c r="Q21" s="9" t="s">
        <v>23</v>
      </c>
      <c r="R21" s="9" t="s">
        <v>79</v>
      </c>
      <c r="S21" s="8">
        <v>86</v>
      </c>
      <c r="T21" s="8" t="s">
        <v>2</v>
      </c>
      <c r="U21" s="42">
        <v>9</v>
      </c>
      <c r="V21" s="4">
        <v>3</v>
      </c>
      <c r="W21" s="4">
        <v>16</v>
      </c>
      <c r="X21" s="4"/>
      <c r="Y21" s="4"/>
      <c r="Z21" s="4"/>
      <c r="AA21" s="3">
        <v>1</v>
      </c>
    </row>
    <row r="22" spans="1:27" ht="10.5" customHeight="1">
      <c r="A22" s="8">
        <v>16</v>
      </c>
      <c r="B22" s="9" t="s">
        <v>187</v>
      </c>
      <c r="C22" s="9" t="s">
        <v>188</v>
      </c>
      <c r="D22" s="9" t="s">
        <v>189</v>
      </c>
      <c r="E22" s="8">
        <v>87</v>
      </c>
      <c r="F22" s="8">
        <v>2</v>
      </c>
      <c r="G22" s="17" t="s">
        <v>388</v>
      </c>
      <c r="H22" s="38">
        <f t="shared" si="0"/>
        <v>1</v>
      </c>
      <c r="I22" s="38">
        <f t="shared" si="1"/>
        <v>16</v>
      </c>
      <c r="K22" s="25"/>
      <c r="M22" s="3">
        <f t="shared" si="3"/>
        <v>1</v>
      </c>
      <c r="O22" s="8">
        <v>15</v>
      </c>
      <c r="P22" s="9" t="s">
        <v>36</v>
      </c>
      <c r="Q22" s="9" t="s">
        <v>30</v>
      </c>
      <c r="R22" s="9" t="s">
        <v>54</v>
      </c>
      <c r="S22" s="8">
        <v>87</v>
      </c>
      <c r="T22" s="8" t="s">
        <v>2</v>
      </c>
      <c r="U22" s="42">
        <v>9</v>
      </c>
      <c r="V22" s="4">
        <v>3</v>
      </c>
      <c r="W22" s="4">
        <v>16</v>
      </c>
      <c r="X22" s="4"/>
      <c r="Y22" s="4"/>
      <c r="Z22" s="4"/>
      <c r="AA22" s="3">
        <v>1</v>
      </c>
    </row>
    <row r="23" spans="1:27" ht="10.5" customHeight="1">
      <c r="A23" s="8">
        <v>17</v>
      </c>
      <c r="B23" s="9" t="s">
        <v>151</v>
      </c>
      <c r="C23" s="9" t="s">
        <v>149</v>
      </c>
      <c r="D23" s="9" t="s">
        <v>444</v>
      </c>
      <c r="E23" s="8">
        <v>87</v>
      </c>
      <c r="F23" s="8" t="s">
        <v>2</v>
      </c>
      <c r="G23" s="18" t="s">
        <v>451</v>
      </c>
      <c r="H23" s="38">
        <f t="shared" si="0"/>
        <v>1</v>
      </c>
      <c r="I23" s="38">
        <f t="shared" si="1"/>
        <v>17</v>
      </c>
      <c r="K23" s="25"/>
      <c r="M23" s="3">
        <f t="shared" si="3"/>
        <v>1</v>
      </c>
      <c r="O23" s="8">
        <v>15</v>
      </c>
      <c r="P23" s="9" t="s">
        <v>108</v>
      </c>
      <c r="Q23" s="9" t="s">
        <v>30</v>
      </c>
      <c r="R23" s="9" t="s">
        <v>54</v>
      </c>
      <c r="S23" s="8">
        <v>86</v>
      </c>
      <c r="T23" s="8" t="s">
        <v>2</v>
      </c>
      <c r="U23" s="42">
        <v>9</v>
      </c>
      <c r="V23" s="4">
        <v>3</v>
      </c>
      <c r="W23" s="4">
        <v>16</v>
      </c>
      <c r="X23" s="4"/>
      <c r="Y23" s="4"/>
      <c r="Z23" s="4"/>
      <c r="AA23" s="3">
        <v>1</v>
      </c>
    </row>
    <row r="24" spans="1:27" ht="10.5" customHeight="1">
      <c r="A24" s="8">
        <v>18</v>
      </c>
      <c r="B24" s="9" t="s">
        <v>35</v>
      </c>
      <c r="C24" s="9" t="s">
        <v>30</v>
      </c>
      <c r="D24" s="9" t="s">
        <v>54</v>
      </c>
      <c r="E24" s="8">
        <v>87</v>
      </c>
      <c r="F24" s="8" t="s">
        <v>2</v>
      </c>
      <c r="G24" s="17">
        <v>8</v>
      </c>
      <c r="H24" s="38">
        <f t="shared" si="0"/>
        <v>1</v>
      </c>
      <c r="I24" s="38">
        <f t="shared" si="1"/>
        <v>18</v>
      </c>
      <c r="K24" s="25"/>
      <c r="M24" s="3">
        <f t="shared" si="3"/>
        <v>1</v>
      </c>
      <c r="O24" s="8">
        <v>18</v>
      </c>
      <c r="P24" s="9" t="s">
        <v>52</v>
      </c>
      <c r="Q24" s="9" t="s">
        <v>23</v>
      </c>
      <c r="R24" s="9" t="s">
        <v>53</v>
      </c>
      <c r="S24" s="8">
        <v>87</v>
      </c>
      <c r="T24" s="8">
        <v>1</v>
      </c>
      <c r="U24" s="42" t="s">
        <v>396</v>
      </c>
      <c r="V24" s="4">
        <v>1</v>
      </c>
      <c r="W24" s="4">
        <v>18</v>
      </c>
      <c r="X24" s="4"/>
      <c r="Y24" s="4"/>
      <c r="Z24" s="4"/>
      <c r="AA24" s="3">
        <v>1</v>
      </c>
    </row>
    <row r="25" spans="1:27" ht="10.5" customHeight="1">
      <c r="A25" s="8">
        <v>19</v>
      </c>
      <c r="B25" s="9" t="s">
        <v>64</v>
      </c>
      <c r="C25" s="9" t="s">
        <v>12</v>
      </c>
      <c r="D25" s="9" t="s">
        <v>411</v>
      </c>
      <c r="E25" s="8">
        <v>86</v>
      </c>
      <c r="F25" s="8" t="s">
        <v>2</v>
      </c>
      <c r="G25" s="17" t="s">
        <v>447</v>
      </c>
      <c r="H25" s="38">
        <f t="shared" si="0"/>
        <v>3</v>
      </c>
      <c r="I25" s="38">
        <f t="shared" si="1"/>
        <v>20</v>
      </c>
      <c r="K25" s="25"/>
      <c r="M25" s="3">
        <f t="shared" si="3"/>
        <v>1</v>
      </c>
      <c r="O25" s="8">
        <v>19</v>
      </c>
      <c r="P25" s="9" t="s">
        <v>68</v>
      </c>
      <c r="Q25" s="9" t="s">
        <v>12</v>
      </c>
      <c r="R25" s="9" t="s">
        <v>411</v>
      </c>
      <c r="S25" s="8">
        <v>86</v>
      </c>
      <c r="T25" s="8" t="s">
        <v>2</v>
      </c>
      <c r="U25" s="42">
        <v>8.5</v>
      </c>
      <c r="V25" s="4">
        <v>1</v>
      </c>
      <c r="W25" s="4">
        <v>19</v>
      </c>
      <c r="X25" s="4"/>
      <c r="Y25" s="4"/>
      <c r="Z25" s="4"/>
      <c r="AA25" s="3">
        <v>1</v>
      </c>
    </row>
    <row r="26" spans="1:27" ht="10.5" customHeight="1">
      <c r="A26" s="8">
        <v>19</v>
      </c>
      <c r="B26" s="9" t="s">
        <v>150</v>
      </c>
      <c r="C26" s="9" t="s">
        <v>149</v>
      </c>
      <c r="D26" s="9" t="s">
        <v>444</v>
      </c>
      <c r="E26" s="8">
        <v>87</v>
      </c>
      <c r="F26" s="8" t="s">
        <v>2</v>
      </c>
      <c r="G26" s="17" t="s">
        <v>447</v>
      </c>
      <c r="H26" s="38">
        <f t="shared" si="0"/>
        <v>3</v>
      </c>
      <c r="I26" s="38">
        <f t="shared" si="1"/>
        <v>20</v>
      </c>
      <c r="K26" s="25"/>
      <c r="M26" s="3">
        <f t="shared" si="3"/>
        <v>1</v>
      </c>
      <c r="O26" s="8">
        <v>20</v>
      </c>
      <c r="P26" s="9" t="s">
        <v>337</v>
      </c>
      <c r="Q26" s="9" t="s">
        <v>23</v>
      </c>
      <c r="R26" s="9" t="s">
        <v>293</v>
      </c>
      <c r="S26" s="8">
        <v>87</v>
      </c>
      <c r="T26" s="8">
        <v>1</v>
      </c>
      <c r="U26" s="42" t="s">
        <v>399</v>
      </c>
      <c r="V26" s="4">
        <v>1</v>
      </c>
      <c r="W26" s="4">
        <v>20</v>
      </c>
      <c r="X26" s="4"/>
      <c r="Y26" s="4"/>
      <c r="Z26" s="4"/>
      <c r="AA26" s="3">
        <v>1</v>
      </c>
    </row>
    <row r="27" spans="1:27" ht="10.5" customHeight="1">
      <c r="A27" s="8">
        <v>19</v>
      </c>
      <c r="B27" s="9" t="s">
        <v>109</v>
      </c>
      <c r="C27" s="9" t="s">
        <v>30</v>
      </c>
      <c r="D27" s="9" t="s">
        <v>54</v>
      </c>
      <c r="E27" s="8">
        <v>87</v>
      </c>
      <c r="F27" s="8">
        <v>2</v>
      </c>
      <c r="G27" s="17" t="s">
        <v>447</v>
      </c>
      <c r="H27" s="38">
        <f t="shared" si="0"/>
        <v>3</v>
      </c>
      <c r="I27" s="38">
        <f t="shared" si="1"/>
        <v>20</v>
      </c>
      <c r="K27" s="25"/>
      <c r="M27" s="3">
        <f t="shared" si="3"/>
        <v>1</v>
      </c>
      <c r="O27" s="8">
        <v>21</v>
      </c>
      <c r="P27" s="9" t="s">
        <v>377</v>
      </c>
      <c r="Q27" s="9" t="s">
        <v>161</v>
      </c>
      <c r="R27" s="9" t="s">
        <v>442</v>
      </c>
      <c r="S27" s="8">
        <v>87</v>
      </c>
      <c r="T27" s="8" t="s">
        <v>2</v>
      </c>
      <c r="U27" s="42">
        <v>8</v>
      </c>
      <c r="V27" s="4">
        <v>1</v>
      </c>
      <c r="W27" s="4">
        <v>21</v>
      </c>
      <c r="X27" s="4"/>
      <c r="Y27" s="4"/>
      <c r="Z27" s="4"/>
      <c r="AA27" s="3">
        <v>1</v>
      </c>
    </row>
    <row r="28" spans="1:27" ht="10.5" customHeight="1">
      <c r="A28" s="8">
        <v>22</v>
      </c>
      <c r="B28" s="9" t="s">
        <v>266</v>
      </c>
      <c r="C28" s="9" t="s">
        <v>1</v>
      </c>
      <c r="D28" s="9" t="s">
        <v>254</v>
      </c>
      <c r="E28" s="8">
        <v>86</v>
      </c>
      <c r="F28" s="8" t="s">
        <v>2</v>
      </c>
      <c r="G28" s="17">
        <v>7.5</v>
      </c>
      <c r="H28" s="38">
        <f t="shared" si="0"/>
        <v>1</v>
      </c>
      <c r="I28" s="38">
        <f t="shared" si="1"/>
        <v>22</v>
      </c>
      <c r="K28" s="25"/>
      <c r="M28" s="3">
        <f t="shared" si="3"/>
        <v>2</v>
      </c>
      <c r="O28" s="8">
        <v>22</v>
      </c>
      <c r="P28" s="9" t="s">
        <v>110</v>
      </c>
      <c r="Q28" s="9" t="s">
        <v>30</v>
      </c>
      <c r="R28" s="9" t="s">
        <v>54</v>
      </c>
      <c r="S28" s="8">
        <v>87</v>
      </c>
      <c r="T28" s="8" t="s">
        <v>5</v>
      </c>
      <c r="U28" s="42" t="s">
        <v>447</v>
      </c>
      <c r="V28" s="4">
        <v>1</v>
      </c>
      <c r="W28" s="4">
        <v>22</v>
      </c>
      <c r="X28" s="4"/>
      <c r="Y28" s="4"/>
      <c r="Z28" s="4"/>
      <c r="AA28" s="3">
        <v>2</v>
      </c>
    </row>
    <row r="29" spans="1:27" ht="10.5" customHeight="1">
      <c r="A29" s="8">
        <v>23</v>
      </c>
      <c r="B29" s="9" t="s">
        <v>181</v>
      </c>
      <c r="C29" s="9" t="s">
        <v>170</v>
      </c>
      <c r="D29" s="9" t="s">
        <v>440</v>
      </c>
      <c r="E29" s="8">
        <v>87</v>
      </c>
      <c r="F29" s="8" t="s">
        <v>2</v>
      </c>
      <c r="G29" s="18">
        <v>6.5</v>
      </c>
      <c r="H29" s="38">
        <f t="shared" si="0"/>
        <v>2</v>
      </c>
      <c r="I29" s="38">
        <f t="shared" si="1"/>
        <v>23.5</v>
      </c>
      <c r="K29" s="25"/>
      <c r="M29" s="3">
        <f t="shared" si="3"/>
        <v>3</v>
      </c>
      <c r="O29" s="8">
        <v>23</v>
      </c>
      <c r="P29" s="9" t="s">
        <v>318</v>
      </c>
      <c r="Q29" s="9" t="s">
        <v>14</v>
      </c>
      <c r="R29" s="9" t="s">
        <v>498</v>
      </c>
      <c r="S29" s="8">
        <v>86</v>
      </c>
      <c r="T29" s="8">
        <v>1</v>
      </c>
      <c r="U29" s="42" t="s">
        <v>452</v>
      </c>
      <c r="V29" s="4">
        <v>1</v>
      </c>
      <c r="W29" s="4">
        <v>23</v>
      </c>
      <c r="X29" s="4"/>
      <c r="Y29" s="4"/>
      <c r="Z29" s="4"/>
      <c r="AA29" s="3">
        <v>2</v>
      </c>
    </row>
    <row r="30" spans="1:27" ht="10.5" customHeight="1">
      <c r="A30" s="8">
        <v>23</v>
      </c>
      <c r="B30" s="9" t="s">
        <v>166</v>
      </c>
      <c r="C30" s="9" t="s">
        <v>30</v>
      </c>
      <c r="D30" s="9" t="s">
        <v>333</v>
      </c>
      <c r="E30" s="8">
        <v>86</v>
      </c>
      <c r="F30" s="8" t="s">
        <v>2</v>
      </c>
      <c r="G30" s="17">
        <v>6.5</v>
      </c>
      <c r="H30" s="38">
        <f t="shared" si="0"/>
        <v>2</v>
      </c>
      <c r="I30" s="38">
        <f t="shared" si="1"/>
        <v>23.5</v>
      </c>
      <c r="K30" s="25"/>
      <c r="M30" s="3">
        <f t="shared" si="3"/>
        <v>3</v>
      </c>
      <c r="O30" s="8">
        <v>24</v>
      </c>
      <c r="P30" s="9" t="s">
        <v>105</v>
      </c>
      <c r="Q30" s="9" t="s">
        <v>1</v>
      </c>
      <c r="R30" s="9" t="s">
        <v>254</v>
      </c>
      <c r="S30" s="8">
        <v>86</v>
      </c>
      <c r="T30" s="8" t="s">
        <v>2</v>
      </c>
      <c r="U30" s="42" t="s">
        <v>448</v>
      </c>
      <c r="V30" s="4">
        <v>1</v>
      </c>
      <c r="W30" s="4">
        <v>24</v>
      </c>
      <c r="X30" s="4"/>
      <c r="Y30" s="4"/>
      <c r="Z30" s="4"/>
      <c r="AA30" s="3" t="s">
        <v>5</v>
      </c>
    </row>
    <row r="31" spans="1:27" ht="10.5" customHeight="1">
      <c r="A31" s="8">
        <v>25</v>
      </c>
      <c r="B31" s="9" t="s">
        <v>58</v>
      </c>
      <c r="C31" s="9" t="s">
        <v>14</v>
      </c>
      <c r="D31" s="9" t="s">
        <v>498</v>
      </c>
      <c r="E31" s="8">
        <v>86</v>
      </c>
      <c r="F31" s="8">
        <v>1</v>
      </c>
      <c r="G31" s="17">
        <v>6.2</v>
      </c>
      <c r="H31" s="38">
        <f t="shared" si="0"/>
        <v>1</v>
      </c>
      <c r="I31" s="38">
        <f t="shared" si="1"/>
        <v>25</v>
      </c>
      <c r="K31" s="25"/>
      <c r="M31" s="3" t="str">
        <f t="shared" si="3"/>
        <v>3ю</v>
      </c>
      <c r="O31" s="8">
        <v>25</v>
      </c>
      <c r="P31" s="9" t="s">
        <v>84</v>
      </c>
      <c r="Q31" s="9" t="s">
        <v>43</v>
      </c>
      <c r="R31" s="9"/>
      <c r="S31" s="8">
        <v>87</v>
      </c>
      <c r="T31" s="8">
        <v>1</v>
      </c>
      <c r="U31" s="42">
        <v>5</v>
      </c>
      <c r="V31" s="4">
        <v>1</v>
      </c>
      <c r="W31" s="4">
        <v>25</v>
      </c>
      <c r="X31" s="4"/>
      <c r="Y31" s="4"/>
      <c r="Z31" s="4"/>
      <c r="AA31" s="3" t="s">
        <v>485</v>
      </c>
    </row>
    <row r="32" spans="1:27" ht="10.5" customHeight="1">
      <c r="A32" s="8">
        <v>26</v>
      </c>
      <c r="B32" s="9" t="s">
        <v>334</v>
      </c>
      <c r="C32" s="9" t="s">
        <v>335</v>
      </c>
      <c r="D32" s="4" t="s">
        <v>443</v>
      </c>
      <c r="E32" s="8">
        <v>87</v>
      </c>
      <c r="F32" s="8">
        <v>3</v>
      </c>
      <c r="G32" s="17" t="s">
        <v>448</v>
      </c>
      <c r="H32" s="38">
        <f t="shared" si="0"/>
        <v>2</v>
      </c>
      <c r="I32" s="38">
        <f t="shared" si="1"/>
        <v>26.5</v>
      </c>
      <c r="K32" s="25"/>
      <c r="M32" s="38"/>
      <c r="O32" s="8">
        <v>26</v>
      </c>
      <c r="P32" s="9" t="s">
        <v>59</v>
      </c>
      <c r="Q32" s="9" t="s">
        <v>14</v>
      </c>
      <c r="R32" s="9" t="s">
        <v>498</v>
      </c>
      <c r="S32" s="8">
        <v>86</v>
      </c>
      <c r="T32" s="8">
        <v>1</v>
      </c>
      <c r="U32" s="42" t="s">
        <v>404</v>
      </c>
      <c r="V32" s="4">
        <v>1</v>
      </c>
      <c r="W32" s="4">
        <v>26</v>
      </c>
      <c r="X32" s="4"/>
      <c r="Y32" s="4"/>
      <c r="Z32" s="4"/>
      <c r="AA32" s="3" t="s">
        <v>485</v>
      </c>
    </row>
    <row r="33" spans="1:27" ht="10.5" customHeight="1">
      <c r="A33" s="8">
        <v>26</v>
      </c>
      <c r="B33" s="4" t="s">
        <v>208</v>
      </c>
      <c r="C33" s="4" t="s">
        <v>199</v>
      </c>
      <c r="D33" s="4" t="s">
        <v>200</v>
      </c>
      <c r="E33" s="3">
        <v>86</v>
      </c>
      <c r="F33" s="3">
        <v>3</v>
      </c>
      <c r="G33" s="17" t="s">
        <v>448</v>
      </c>
      <c r="H33" s="38">
        <f t="shared" si="0"/>
        <v>2</v>
      </c>
      <c r="I33" s="38">
        <f t="shared" si="1"/>
        <v>26.5</v>
      </c>
      <c r="K33" s="25"/>
      <c r="M33" s="38"/>
      <c r="O33" s="8">
        <v>27</v>
      </c>
      <c r="P33" s="9" t="s">
        <v>42</v>
      </c>
      <c r="Q33" s="9" t="s">
        <v>43</v>
      </c>
      <c r="R33" s="9"/>
      <c r="S33" s="8">
        <v>87</v>
      </c>
      <c r="T33" s="8">
        <v>1</v>
      </c>
      <c r="U33" s="42" t="s">
        <v>449</v>
      </c>
      <c r="V33" s="4">
        <v>1</v>
      </c>
      <c r="W33" s="4">
        <v>27</v>
      </c>
      <c r="X33" s="4"/>
      <c r="Y33" s="4"/>
      <c r="Z33" s="4"/>
      <c r="AA33" s="3" t="s">
        <v>485</v>
      </c>
    </row>
    <row r="34" spans="1:27" ht="10.5" customHeight="1">
      <c r="A34" s="8">
        <v>28</v>
      </c>
      <c r="B34" s="9" t="s">
        <v>46</v>
      </c>
      <c r="C34" s="9" t="s">
        <v>30</v>
      </c>
      <c r="D34" s="9" t="s">
        <v>54</v>
      </c>
      <c r="E34" s="8">
        <v>87</v>
      </c>
      <c r="F34" s="8">
        <v>1</v>
      </c>
      <c r="G34" s="17">
        <v>5.5</v>
      </c>
      <c r="H34" s="38">
        <f t="shared" si="0"/>
        <v>1</v>
      </c>
      <c r="I34" s="38">
        <f t="shared" si="1"/>
        <v>28</v>
      </c>
      <c r="K34" s="25"/>
      <c r="M34" s="38"/>
      <c r="O34" s="8">
        <v>28</v>
      </c>
      <c r="P34" s="9" t="s">
        <v>269</v>
      </c>
      <c r="Q34" s="9" t="s">
        <v>1</v>
      </c>
      <c r="R34" s="9" t="s">
        <v>254</v>
      </c>
      <c r="S34" s="8">
        <v>87</v>
      </c>
      <c r="T34" s="8" t="s">
        <v>2</v>
      </c>
      <c r="U34" s="42" t="s">
        <v>455</v>
      </c>
      <c r="V34" s="4">
        <v>1</v>
      </c>
      <c r="W34" s="4">
        <v>28</v>
      </c>
      <c r="X34" s="4"/>
      <c r="Y34" s="4"/>
      <c r="Z34" s="4"/>
      <c r="AA34" s="3" t="s">
        <v>485</v>
      </c>
    </row>
    <row r="35" spans="1:27" ht="10.5" customHeight="1">
      <c r="A35" s="8">
        <v>29</v>
      </c>
      <c r="B35" s="9" t="s">
        <v>82</v>
      </c>
      <c r="C35" s="9" t="s">
        <v>43</v>
      </c>
      <c r="D35" s="9"/>
      <c r="E35" s="8">
        <v>87</v>
      </c>
      <c r="F35" s="8">
        <v>1</v>
      </c>
      <c r="G35" s="17">
        <v>4.2</v>
      </c>
      <c r="H35" s="38">
        <f t="shared" si="0"/>
        <v>1</v>
      </c>
      <c r="I35" s="38">
        <f t="shared" si="1"/>
        <v>29</v>
      </c>
      <c r="K35" s="25"/>
      <c r="M35" s="38"/>
      <c r="O35" s="8">
        <v>29</v>
      </c>
      <c r="P35" s="9" t="s">
        <v>378</v>
      </c>
      <c r="Q35" s="9" t="s">
        <v>1</v>
      </c>
      <c r="R35" s="9" t="s">
        <v>215</v>
      </c>
      <c r="S35" s="8">
        <v>87</v>
      </c>
      <c r="T35" s="8">
        <v>1</v>
      </c>
      <c r="U35" s="42">
        <v>3.3</v>
      </c>
      <c r="V35" s="4">
        <v>1</v>
      </c>
      <c r="W35" s="4">
        <v>29</v>
      </c>
      <c r="X35" s="4"/>
      <c r="Y35" s="4"/>
      <c r="Z35" s="4"/>
      <c r="AA35" s="3" t="s">
        <v>485</v>
      </c>
    </row>
    <row r="36" spans="1:27" ht="10.5" customHeight="1">
      <c r="A36" s="8">
        <v>30</v>
      </c>
      <c r="B36" s="9" t="s">
        <v>283</v>
      </c>
      <c r="C36" s="9" t="s">
        <v>23</v>
      </c>
      <c r="D36" s="9" t="s">
        <v>279</v>
      </c>
      <c r="E36" s="8">
        <v>87</v>
      </c>
      <c r="F36" s="8">
        <v>1</v>
      </c>
      <c r="G36" s="17" t="s">
        <v>454</v>
      </c>
      <c r="H36" s="38">
        <f t="shared" si="0"/>
        <v>1</v>
      </c>
      <c r="I36" s="38">
        <f t="shared" si="1"/>
        <v>30</v>
      </c>
      <c r="K36" s="25"/>
      <c r="M36" s="38"/>
      <c r="O36" s="8">
        <v>30</v>
      </c>
      <c r="P36" s="9" t="s">
        <v>28</v>
      </c>
      <c r="Q36" s="9" t="s">
        <v>23</v>
      </c>
      <c r="R36" s="9" t="s">
        <v>79</v>
      </c>
      <c r="S36" s="8">
        <v>87</v>
      </c>
      <c r="T36" s="8" t="s">
        <v>2</v>
      </c>
      <c r="U36" s="42">
        <v>3</v>
      </c>
      <c r="V36" s="4">
        <v>1</v>
      </c>
      <c r="W36" s="4">
        <v>30</v>
      </c>
      <c r="X36" s="4"/>
      <c r="Y36" s="4"/>
      <c r="Z36" s="4"/>
      <c r="AA36" s="3" t="s">
        <v>485</v>
      </c>
    </row>
    <row r="37" spans="1:27" ht="10.5" customHeight="1">
      <c r="A37" s="8">
        <v>31</v>
      </c>
      <c r="B37" s="15" t="s">
        <v>223</v>
      </c>
      <c r="C37" s="15" t="s">
        <v>1</v>
      </c>
      <c r="D37" s="15" t="s">
        <v>215</v>
      </c>
      <c r="E37" s="14">
        <v>87</v>
      </c>
      <c r="F37" s="14">
        <v>1</v>
      </c>
      <c r="G37" s="55">
        <v>3.2</v>
      </c>
      <c r="H37" s="38">
        <f t="shared" si="0"/>
        <v>1</v>
      </c>
      <c r="I37" s="38">
        <f t="shared" si="1"/>
        <v>31</v>
      </c>
      <c r="K37" s="25"/>
      <c r="M37" s="38"/>
      <c r="O37" s="8">
        <v>31</v>
      </c>
      <c r="P37" s="9" t="s">
        <v>379</v>
      </c>
      <c r="Q37" s="9" t="s">
        <v>335</v>
      </c>
      <c r="R37" s="9" t="s">
        <v>443</v>
      </c>
      <c r="S37" s="8">
        <v>87</v>
      </c>
      <c r="T37" s="8" t="s">
        <v>5</v>
      </c>
      <c r="U37" s="42">
        <v>2</v>
      </c>
      <c r="V37" s="4">
        <v>1</v>
      </c>
      <c r="W37" s="4">
        <v>31</v>
      </c>
      <c r="X37" s="4"/>
      <c r="Y37" s="4"/>
      <c r="Z37" s="4"/>
      <c r="AA37" s="3" t="s">
        <v>485</v>
      </c>
    </row>
    <row r="38" spans="1:27" ht="10.5" customHeight="1">
      <c r="A38" s="8">
        <v>32</v>
      </c>
      <c r="B38" s="9" t="s">
        <v>209</v>
      </c>
      <c r="C38" s="9" t="s">
        <v>210</v>
      </c>
      <c r="D38" s="9"/>
      <c r="E38" s="8">
        <v>87</v>
      </c>
      <c r="F38" s="8">
        <v>1</v>
      </c>
      <c r="G38" s="17">
        <v>2.8</v>
      </c>
      <c r="H38" s="38">
        <f t="shared" si="0"/>
        <v>1</v>
      </c>
      <c r="I38" s="38">
        <f t="shared" si="1"/>
        <v>32</v>
      </c>
      <c r="K38" s="25"/>
      <c r="M38" s="38"/>
      <c r="O38" s="8"/>
      <c r="P38" s="9" t="s">
        <v>305</v>
      </c>
      <c r="Q38" s="9" t="s">
        <v>30</v>
      </c>
      <c r="R38" s="9" t="s">
        <v>299</v>
      </c>
      <c r="S38" s="8">
        <v>87</v>
      </c>
      <c r="T38" s="8">
        <v>1</v>
      </c>
      <c r="U38" s="42" t="s">
        <v>412</v>
      </c>
      <c r="V38" s="25"/>
      <c r="W38" s="25"/>
      <c r="X38" s="25"/>
      <c r="Y38" s="25"/>
      <c r="Z38" s="25"/>
      <c r="AA38" s="38"/>
    </row>
    <row r="39" spans="1:13" ht="10.5" customHeight="1">
      <c r="A39" s="8"/>
      <c r="B39" s="9" t="s">
        <v>63</v>
      </c>
      <c r="C39" s="9" t="s">
        <v>61</v>
      </c>
      <c r="D39" s="9" t="s">
        <v>62</v>
      </c>
      <c r="E39" s="8">
        <v>86</v>
      </c>
      <c r="F39" s="8" t="s">
        <v>2</v>
      </c>
      <c r="G39" s="18" t="s">
        <v>412</v>
      </c>
      <c r="H39" s="38"/>
      <c r="I39" s="38"/>
      <c r="K39" s="25"/>
      <c r="M39" s="38"/>
    </row>
    <row r="40" spans="1:13" ht="5.25" customHeight="1">
      <c r="A40" s="11"/>
      <c r="B40" s="12"/>
      <c r="C40" s="12"/>
      <c r="D40" s="12"/>
      <c r="E40" s="11"/>
      <c r="F40" s="11"/>
      <c r="H40" s="38"/>
      <c r="I40" s="38"/>
      <c r="K40" s="25"/>
      <c r="M40" s="38"/>
    </row>
    <row r="41" ht="10.5" customHeight="1"/>
    <row r="42" ht="13.5" customHeight="1"/>
    <row r="43" ht="25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spans="1:13" ht="12.75">
      <c r="A76" s="11"/>
      <c r="B76" s="12"/>
      <c r="C76" s="12"/>
      <c r="D76" s="12"/>
      <c r="E76" s="11"/>
      <c r="F76" s="11"/>
      <c r="M76" s="80"/>
    </row>
    <row r="77" spans="1:13" ht="12.75">
      <c r="A77" s="11"/>
      <c r="B77" s="12"/>
      <c r="C77" s="12"/>
      <c r="D77" s="12"/>
      <c r="E77" s="11"/>
      <c r="F77" s="11"/>
      <c r="M77" s="80"/>
    </row>
    <row r="78" spans="1:13" ht="12.75">
      <c r="A78" s="11"/>
      <c r="B78" s="12"/>
      <c r="C78" s="12"/>
      <c r="D78" s="12"/>
      <c r="E78" s="11"/>
      <c r="F78" s="11"/>
      <c r="M78" s="80"/>
    </row>
    <row r="79" spans="1:13" ht="12.75">
      <c r="A79" s="11"/>
      <c r="B79" s="12"/>
      <c r="C79" s="12"/>
      <c r="D79" s="12"/>
      <c r="E79" s="11"/>
      <c r="F79" s="11"/>
      <c r="M79" s="80"/>
    </row>
    <row r="80" spans="1:13" ht="12.75">
      <c r="A80" s="11"/>
      <c r="B80" s="12"/>
      <c r="C80" s="12"/>
      <c r="D80" s="12"/>
      <c r="E80" s="11"/>
      <c r="F80" s="11"/>
      <c r="M80" s="80"/>
    </row>
    <row r="81" spans="1:13" ht="12.75">
      <c r="A81" s="11"/>
      <c r="B81" s="12"/>
      <c r="C81" s="12"/>
      <c r="D81" s="12"/>
      <c r="E81" s="11"/>
      <c r="F81" s="11"/>
      <c r="M81" s="80"/>
    </row>
    <row r="82" spans="1:13" ht="12.75">
      <c r="A82" s="11"/>
      <c r="B82" s="12"/>
      <c r="C82" s="12"/>
      <c r="D82" s="12"/>
      <c r="E82" s="11"/>
      <c r="F82" s="11"/>
      <c r="M82" s="80"/>
    </row>
    <row r="83" spans="1:13" ht="12.75">
      <c r="A83" s="11"/>
      <c r="B83" s="12"/>
      <c r="C83" s="12"/>
      <c r="D83" s="12"/>
      <c r="E83" s="11"/>
      <c r="F83" s="11"/>
      <c r="M83" s="80"/>
    </row>
    <row r="84" spans="1:13" ht="12.75">
      <c r="A84" s="11"/>
      <c r="B84" s="12"/>
      <c r="C84" s="12"/>
      <c r="D84" s="12"/>
      <c r="E84" s="11"/>
      <c r="F84" s="11"/>
      <c r="M84" s="80"/>
    </row>
    <row r="85" spans="1:13" ht="12.75">
      <c r="A85" s="11"/>
      <c r="B85" s="12"/>
      <c r="C85" s="12"/>
      <c r="D85" s="12"/>
      <c r="E85" s="11"/>
      <c r="F85" s="11"/>
      <c r="M85" s="80"/>
    </row>
    <row r="86" spans="1:13" ht="12.75">
      <c r="A86" s="11"/>
      <c r="B86" s="12"/>
      <c r="C86" s="12"/>
      <c r="D86" s="12"/>
      <c r="E86" s="11"/>
      <c r="F86" s="11"/>
      <c r="M86" s="80"/>
    </row>
    <row r="87" spans="1:13" ht="12.75">
      <c r="A87" s="11"/>
      <c r="B87" s="12"/>
      <c r="C87" s="12"/>
      <c r="D87" s="12"/>
      <c r="E87" s="11"/>
      <c r="F87" s="11"/>
      <c r="M87" s="80"/>
    </row>
    <row r="88" spans="1:13" ht="12.75">
      <c r="A88" s="11"/>
      <c r="B88" s="12"/>
      <c r="C88" s="12"/>
      <c r="D88" s="12"/>
      <c r="E88" s="11"/>
      <c r="F88" s="11"/>
      <c r="M88" s="80"/>
    </row>
    <row r="89" spans="1:13" ht="12.75">
      <c r="A89" s="11"/>
      <c r="B89" s="12"/>
      <c r="C89" s="12"/>
      <c r="D89" s="12"/>
      <c r="E89" s="11"/>
      <c r="F89" s="11"/>
      <c r="M89" s="80"/>
    </row>
    <row r="90" spans="1:6" ht="12.75">
      <c r="A90" s="11"/>
      <c r="B90" s="12"/>
      <c r="C90" s="12"/>
      <c r="D90" s="12"/>
      <c r="E90" s="11"/>
      <c r="F90" s="11"/>
    </row>
    <row r="91" spans="1:6" ht="12.75">
      <c r="A91" s="11"/>
      <c r="B91" s="12"/>
      <c r="C91" s="12"/>
      <c r="D91" s="12"/>
      <c r="E91" s="11"/>
      <c r="F91" s="11"/>
    </row>
    <row r="92" spans="1:6" ht="12.75">
      <c r="A92" s="11"/>
      <c r="B92" s="12"/>
      <c r="C92" s="12"/>
      <c r="D92" s="12"/>
      <c r="E92" s="11"/>
      <c r="F92" s="11"/>
    </row>
    <row r="93" spans="1:6" ht="12.75">
      <c r="A93" s="11"/>
      <c r="B93" s="12"/>
      <c r="C93" s="12"/>
      <c r="D93" s="12"/>
      <c r="E93" s="11"/>
      <c r="F93" s="11"/>
    </row>
    <row r="94" spans="1:6" ht="12.75">
      <c r="A94" s="11"/>
      <c r="B94" s="12"/>
      <c r="C94" s="12"/>
      <c r="D94" s="12"/>
      <c r="E94" s="11"/>
      <c r="F94" s="11"/>
    </row>
    <row r="95" spans="1:6" ht="12.75">
      <c r="A95" s="11"/>
      <c r="B95" s="12"/>
      <c r="C95" s="12"/>
      <c r="D95" s="12"/>
      <c r="E95" s="11"/>
      <c r="F95" s="11"/>
    </row>
    <row r="96" spans="1:6" ht="12.75">
      <c r="A96" s="11"/>
      <c r="B96" s="12"/>
      <c r="C96" s="12"/>
      <c r="D96" s="12"/>
      <c r="E96" s="11"/>
      <c r="F96" s="11"/>
    </row>
    <row r="97" spans="1:6" ht="12.75">
      <c r="A97" s="11"/>
      <c r="B97" s="12"/>
      <c r="C97" s="12"/>
      <c r="D97" s="12"/>
      <c r="E97" s="11"/>
      <c r="F97" s="11"/>
    </row>
    <row r="98" spans="1:6" ht="12.75">
      <c r="A98" s="11"/>
      <c r="B98" s="12"/>
      <c r="C98" s="12"/>
      <c r="D98" s="12"/>
      <c r="E98" s="11"/>
      <c r="F98" s="11"/>
    </row>
    <row r="99" spans="1:6" ht="12.75">
      <c r="A99" s="11"/>
      <c r="B99" s="12"/>
      <c r="C99" s="12"/>
      <c r="D99" s="12"/>
      <c r="E99" s="11"/>
      <c r="F99" s="11"/>
    </row>
    <row r="100" spans="1:6" ht="12.75">
      <c r="A100" s="11"/>
      <c r="B100" s="12"/>
      <c r="C100" s="12"/>
      <c r="D100" s="12"/>
      <c r="E100" s="11"/>
      <c r="F100" s="11"/>
    </row>
    <row r="101" spans="1:6" ht="12.75">
      <c r="A101" s="11"/>
      <c r="B101" s="12"/>
      <c r="C101" s="12"/>
      <c r="D101" s="12"/>
      <c r="E101" s="11"/>
      <c r="F101" s="11"/>
    </row>
    <row r="102" spans="1:6" ht="12.75">
      <c r="A102" s="11"/>
      <c r="B102" s="12"/>
      <c r="C102" s="12"/>
      <c r="D102" s="12"/>
      <c r="E102" s="11"/>
      <c r="F102" s="11"/>
    </row>
    <row r="103" spans="1:6" ht="12.75">
      <c r="A103" s="11"/>
      <c r="B103" s="12"/>
      <c r="C103" s="12"/>
      <c r="D103" s="12"/>
      <c r="E103" s="11"/>
      <c r="F103" s="11"/>
    </row>
    <row r="104" spans="1:6" ht="12.75">
      <c r="A104" s="11"/>
      <c r="B104" s="12"/>
      <c r="C104" s="12"/>
      <c r="D104" s="12"/>
      <c r="E104" s="11"/>
      <c r="F104" s="11"/>
    </row>
    <row r="105" spans="1:6" ht="12.75">
      <c r="A105" s="11"/>
      <c r="B105" s="12"/>
      <c r="C105" s="12"/>
      <c r="D105" s="12"/>
      <c r="E105" s="11"/>
      <c r="F105" s="11"/>
    </row>
    <row r="106" spans="1:6" ht="12.75">
      <c r="A106" s="11"/>
      <c r="B106" s="12"/>
      <c r="C106" s="12"/>
      <c r="D106" s="12"/>
      <c r="E106" s="11"/>
      <c r="F106" s="11"/>
    </row>
    <row r="107" spans="1:6" ht="12.75">
      <c r="A107" s="11"/>
      <c r="B107" s="12"/>
      <c r="C107" s="12"/>
      <c r="D107" s="12"/>
      <c r="E107" s="11"/>
      <c r="F107" s="11"/>
    </row>
    <row r="108" spans="1:6" ht="12.75">
      <c r="A108" s="11"/>
      <c r="B108" s="12"/>
      <c r="C108" s="12"/>
      <c r="D108" s="12"/>
      <c r="E108" s="11"/>
      <c r="F108" s="11"/>
    </row>
    <row r="109" spans="1:6" ht="12.75">
      <c r="A109" s="11"/>
      <c r="B109" s="12"/>
      <c r="C109" s="12"/>
      <c r="D109" s="12"/>
      <c r="E109" s="11"/>
      <c r="F109" s="11"/>
    </row>
    <row r="110" spans="1:6" ht="12.75">
      <c r="A110" s="11"/>
      <c r="B110" s="12"/>
      <c r="C110" s="12"/>
      <c r="D110" s="12"/>
      <c r="E110" s="11"/>
      <c r="F110" s="11"/>
    </row>
    <row r="111" spans="1:6" ht="12.75">
      <c r="A111" s="11"/>
      <c r="B111" s="12"/>
      <c r="C111" s="12"/>
      <c r="D111" s="12"/>
      <c r="E111" s="11"/>
      <c r="F111" s="11"/>
    </row>
    <row r="112" spans="1:6" ht="12.75">
      <c r="A112" s="11"/>
      <c r="B112" s="12"/>
      <c r="C112" s="12"/>
      <c r="D112" s="12"/>
      <c r="E112" s="11"/>
      <c r="F112" s="11"/>
    </row>
    <row r="113" spans="1:6" ht="12.75">
      <c r="A113" s="11"/>
      <c r="B113" s="12"/>
      <c r="C113" s="12"/>
      <c r="D113" s="12"/>
      <c r="E113" s="11"/>
      <c r="F113" s="11"/>
    </row>
    <row r="114" spans="1:6" ht="12.75">
      <c r="A114" s="11"/>
      <c r="B114" s="12"/>
      <c r="C114" s="12"/>
      <c r="D114" s="12"/>
      <c r="E114" s="11"/>
      <c r="F114" s="11"/>
    </row>
    <row r="115" spans="1:6" ht="12.75">
      <c r="A115" s="11"/>
      <c r="B115" s="12"/>
      <c r="C115" s="12"/>
      <c r="D115" s="12"/>
      <c r="E115" s="11"/>
      <c r="F115" s="11"/>
    </row>
    <row r="116" spans="1:6" ht="12.75">
      <c r="A116" s="11"/>
      <c r="B116" s="12"/>
      <c r="C116" s="12"/>
      <c r="D116" s="12"/>
      <c r="E116" s="11"/>
      <c r="F116" s="11"/>
    </row>
    <row r="117" spans="1:6" ht="12.75">
      <c r="A117" s="11"/>
      <c r="B117" s="12"/>
      <c r="C117" s="12"/>
      <c r="D117" s="12"/>
      <c r="E117" s="11"/>
      <c r="F117" s="11"/>
    </row>
    <row r="118" spans="1:6" ht="12.75">
      <c r="A118" s="11"/>
      <c r="B118" s="12"/>
      <c r="C118" s="12"/>
      <c r="D118" s="12"/>
      <c r="E118" s="11"/>
      <c r="F118" s="11"/>
    </row>
    <row r="119" spans="1:6" ht="12.75">
      <c r="A119" s="11"/>
      <c r="B119" s="12"/>
      <c r="C119" s="12"/>
      <c r="D119" s="12"/>
      <c r="E119" s="11"/>
      <c r="F119" s="11"/>
    </row>
    <row r="120" spans="1:6" ht="12.75">
      <c r="A120" s="11"/>
      <c r="B120" s="12"/>
      <c r="C120" s="12"/>
      <c r="D120" s="12"/>
      <c r="E120" s="11"/>
      <c r="F120" s="11"/>
    </row>
    <row r="121" spans="1:6" ht="12.75">
      <c r="A121" s="11"/>
      <c r="B121" s="12"/>
      <c r="C121" s="12"/>
      <c r="D121" s="12"/>
      <c r="E121" s="11"/>
      <c r="F121" s="11"/>
    </row>
    <row r="122" spans="1:6" ht="12.75">
      <c r="A122" s="11"/>
      <c r="B122" s="12"/>
      <c r="C122" s="12"/>
      <c r="D122" s="12"/>
      <c r="E122" s="11"/>
      <c r="F122" s="11"/>
    </row>
    <row r="123" spans="1:6" ht="12.75">
      <c r="A123" s="11"/>
      <c r="B123" s="12"/>
      <c r="C123" s="12"/>
      <c r="D123" s="12"/>
      <c r="E123" s="11"/>
      <c r="F123" s="11"/>
    </row>
    <row r="124" spans="1:6" ht="12.75">
      <c r="A124" s="11"/>
      <c r="B124" s="12"/>
      <c r="C124" s="12"/>
      <c r="D124" s="12"/>
      <c r="E124" s="11"/>
      <c r="F124" s="11"/>
    </row>
    <row r="125" spans="1:6" ht="12.75">
      <c r="A125" s="11"/>
      <c r="B125" s="12"/>
      <c r="C125" s="12"/>
      <c r="D125" s="12"/>
      <c r="E125" s="11"/>
      <c r="F125" s="11"/>
    </row>
    <row r="126" spans="1:6" ht="12.75">
      <c r="A126" s="11"/>
      <c r="B126" s="12"/>
      <c r="C126" s="12"/>
      <c r="D126" s="12"/>
      <c r="E126" s="11"/>
      <c r="F126" s="11"/>
    </row>
    <row r="127" spans="1:6" ht="12.75">
      <c r="A127" s="11"/>
      <c r="B127" s="12"/>
      <c r="C127" s="12"/>
      <c r="D127" s="12"/>
      <c r="E127" s="11"/>
      <c r="F127" s="11"/>
    </row>
    <row r="128" spans="1:6" ht="12.75">
      <c r="A128" s="11"/>
      <c r="B128" s="12"/>
      <c r="C128" s="12"/>
      <c r="D128" s="12"/>
      <c r="E128" s="11"/>
      <c r="F128" s="11"/>
    </row>
    <row r="129" spans="1:6" ht="12.75">
      <c r="A129" s="11"/>
      <c r="B129" s="12"/>
      <c r="C129" s="12"/>
      <c r="D129" s="12"/>
      <c r="E129" s="11"/>
      <c r="F129" s="11"/>
    </row>
    <row r="130" spans="1:6" ht="12.75">
      <c r="A130" s="11"/>
      <c r="B130" s="12"/>
      <c r="C130" s="12"/>
      <c r="D130" s="12"/>
      <c r="E130" s="11"/>
      <c r="F130" s="11"/>
    </row>
    <row r="131" spans="1:6" ht="12.75">
      <c r="A131" s="11"/>
      <c r="B131" s="12"/>
      <c r="C131" s="12"/>
      <c r="D131" s="12"/>
      <c r="E131" s="11"/>
      <c r="F131" s="11"/>
    </row>
    <row r="132" spans="1:6" ht="12.75">
      <c r="A132" s="11"/>
      <c r="B132" s="12"/>
      <c r="C132" s="12"/>
      <c r="D132" s="12"/>
      <c r="E132" s="11"/>
      <c r="F132" s="11"/>
    </row>
    <row r="133" spans="1:6" ht="12.75">
      <c r="A133" s="11"/>
      <c r="B133" s="12"/>
      <c r="C133" s="12"/>
      <c r="D133" s="12"/>
      <c r="E133" s="11"/>
      <c r="F133" s="11"/>
    </row>
    <row r="134" spans="1:6" ht="12.75">
      <c r="A134" s="11"/>
      <c r="B134" s="12"/>
      <c r="C134" s="12"/>
      <c r="D134" s="12"/>
      <c r="E134" s="11"/>
      <c r="F134" s="11"/>
    </row>
    <row r="135" spans="1:6" ht="12.75">
      <c r="A135" s="11"/>
      <c r="B135" s="12"/>
      <c r="C135" s="12"/>
      <c r="D135" s="12"/>
      <c r="E135" s="11"/>
      <c r="F135" s="11"/>
    </row>
    <row r="136" spans="1:6" ht="12.75">
      <c r="A136" s="11"/>
      <c r="B136" s="12"/>
      <c r="C136" s="12"/>
      <c r="D136" s="12"/>
      <c r="E136" s="11"/>
      <c r="F136" s="11"/>
    </row>
    <row r="137" spans="1:6" ht="12.75">
      <c r="A137" s="11"/>
      <c r="B137" s="12"/>
      <c r="C137" s="12"/>
      <c r="D137" s="12"/>
      <c r="E137" s="11"/>
      <c r="F137" s="11"/>
    </row>
    <row r="138" spans="1:6" ht="12.75">
      <c r="A138" s="11"/>
      <c r="B138" s="12"/>
      <c r="C138" s="12"/>
      <c r="D138" s="12"/>
      <c r="E138" s="11"/>
      <c r="F138" s="11"/>
    </row>
    <row r="139" spans="1:6" ht="12.75">
      <c r="A139" s="11"/>
      <c r="B139" s="12"/>
      <c r="C139" s="12"/>
      <c r="D139" s="12"/>
      <c r="E139" s="11"/>
      <c r="F139" s="11"/>
    </row>
    <row r="140" spans="1:6" ht="12.75">
      <c r="A140" s="11"/>
      <c r="B140" s="12"/>
      <c r="C140" s="12"/>
      <c r="D140" s="12"/>
      <c r="E140" s="11"/>
      <c r="F140" s="11"/>
    </row>
    <row r="141" spans="1:6" ht="12.75">
      <c r="A141" s="11"/>
      <c r="B141" s="12"/>
      <c r="C141" s="12"/>
      <c r="D141" s="12"/>
      <c r="E141" s="11"/>
      <c r="F141" s="11"/>
    </row>
    <row r="142" spans="1:6" ht="12.75">
      <c r="A142" s="11"/>
      <c r="B142" s="12"/>
      <c r="C142" s="12"/>
      <c r="D142" s="12"/>
      <c r="E142" s="11"/>
      <c r="F142" s="11"/>
    </row>
    <row r="143" spans="1:6" ht="12.75">
      <c r="A143" s="11"/>
      <c r="B143" s="12"/>
      <c r="C143" s="12"/>
      <c r="D143" s="12"/>
      <c r="E143" s="11"/>
      <c r="F143" s="11"/>
    </row>
    <row r="144" spans="1:6" ht="12.75">
      <c r="A144" s="11"/>
      <c r="B144" s="12"/>
      <c r="C144" s="12"/>
      <c r="D144" s="12"/>
      <c r="E144" s="11"/>
      <c r="F144" s="11"/>
    </row>
    <row r="145" spans="1:6" ht="12.75">
      <c r="A145" s="11"/>
      <c r="B145" s="12"/>
      <c r="C145" s="12"/>
      <c r="D145" s="12"/>
      <c r="E145" s="11"/>
      <c r="F145" s="11"/>
    </row>
    <row r="146" spans="1:6" ht="12.75">
      <c r="A146" s="11"/>
      <c r="B146" s="12"/>
      <c r="C146" s="12"/>
      <c r="D146" s="12"/>
      <c r="E146" s="11"/>
      <c r="F146" s="11"/>
    </row>
    <row r="147" spans="1:6" ht="12.75">
      <c r="A147" s="11"/>
      <c r="B147" s="12"/>
      <c r="C147" s="12"/>
      <c r="D147" s="12"/>
      <c r="E147" s="11"/>
      <c r="F147" s="11"/>
    </row>
    <row r="148" spans="1:6" ht="12.75">
      <c r="A148" s="11"/>
      <c r="B148" s="12"/>
      <c r="C148" s="12"/>
      <c r="D148" s="12"/>
      <c r="E148" s="11"/>
      <c r="F148" s="11"/>
    </row>
    <row r="149" spans="1:6" ht="12.75">
      <c r="A149" s="11"/>
      <c r="B149" s="12"/>
      <c r="C149" s="12"/>
      <c r="D149" s="12"/>
      <c r="E149" s="11"/>
      <c r="F149" s="11"/>
    </row>
    <row r="150" spans="1:6" ht="12.75">
      <c r="A150" s="11"/>
      <c r="B150" s="12"/>
      <c r="C150" s="12"/>
      <c r="D150" s="12"/>
      <c r="E150" s="11"/>
      <c r="F150" s="11"/>
    </row>
    <row r="151" spans="1:6" ht="12.75">
      <c r="A151" s="11"/>
      <c r="B151" s="12"/>
      <c r="C151" s="12"/>
      <c r="D151" s="12"/>
      <c r="E151" s="11"/>
      <c r="F151" s="11"/>
    </row>
    <row r="152" spans="1:6" ht="12.75">
      <c r="A152" s="11"/>
      <c r="B152" s="12"/>
      <c r="C152" s="12"/>
      <c r="D152" s="12"/>
      <c r="E152" s="11"/>
      <c r="F152" s="11"/>
    </row>
    <row r="153" spans="1:6" ht="12.75">
      <c r="A153" s="11"/>
      <c r="B153" s="12"/>
      <c r="C153" s="12"/>
      <c r="D153" s="12"/>
      <c r="E153" s="11"/>
      <c r="F153" s="11"/>
    </row>
    <row r="154" spans="1:6" ht="12.75">
      <c r="A154" s="11"/>
      <c r="B154" s="12"/>
      <c r="C154" s="12"/>
      <c r="D154" s="12"/>
      <c r="E154" s="11"/>
      <c r="F154" s="11"/>
    </row>
    <row r="155" spans="1:6" ht="12.75">
      <c r="A155" s="11"/>
      <c r="B155" s="12"/>
      <c r="C155" s="12"/>
      <c r="D155" s="12"/>
      <c r="E155" s="11"/>
      <c r="F155" s="11"/>
    </row>
    <row r="156" spans="1:6" ht="12.75">
      <c r="A156" s="11"/>
      <c r="B156" s="12"/>
      <c r="C156" s="12"/>
      <c r="D156" s="12"/>
      <c r="E156" s="11"/>
      <c r="F156" s="11"/>
    </row>
    <row r="157" spans="1:6" ht="12.75">
      <c r="A157" s="11"/>
      <c r="B157" s="12"/>
      <c r="C157" s="12"/>
      <c r="D157" s="12"/>
      <c r="E157" s="11"/>
      <c r="F157" s="11"/>
    </row>
    <row r="158" spans="1:6" ht="12.75">
      <c r="A158" s="11"/>
      <c r="B158" s="12"/>
      <c r="C158" s="12"/>
      <c r="D158" s="12"/>
      <c r="E158" s="11"/>
      <c r="F158" s="11"/>
    </row>
    <row r="159" spans="1:6" ht="12.75">
      <c r="A159" s="11"/>
      <c r="B159" s="12"/>
      <c r="C159" s="12"/>
      <c r="D159" s="12"/>
      <c r="E159" s="11"/>
      <c r="F159" s="11"/>
    </row>
    <row r="160" spans="1:6" ht="12.75">
      <c r="A160" s="11"/>
      <c r="B160" s="12"/>
      <c r="C160" s="12"/>
      <c r="D160" s="12"/>
      <c r="E160" s="11"/>
      <c r="F160" s="11"/>
    </row>
    <row r="161" spans="1:6" ht="12.75">
      <c r="A161" s="11"/>
      <c r="B161" s="12"/>
      <c r="C161" s="12"/>
      <c r="D161" s="12"/>
      <c r="E161" s="11"/>
      <c r="F161" s="11"/>
    </row>
    <row r="162" spans="1:6" ht="12.75">
      <c r="A162" s="11"/>
      <c r="B162" s="12"/>
      <c r="C162" s="12"/>
      <c r="D162" s="12"/>
      <c r="E162" s="11"/>
      <c r="F162" s="11"/>
    </row>
    <row r="163" spans="1:6" ht="12.75">
      <c r="A163" s="11"/>
      <c r="B163" s="12"/>
      <c r="C163" s="12"/>
      <c r="D163" s="12"/>
      <c r="E163" s="11"/>
      <c r="F163" s="11"/>
    </row>
    <row r="164" spans="1:6" ht="12.75">
      <c r="A164" s="11"/>
      <c r="B164" s="12"/>
      <c r="C164" s="12"/>
      <c r="D164" s="12"/>
      <c r="E164" s="11"/>
      <c r="F164" s="11"/>
    </row>
    <row r="165" spans="1:6" ht="12.75">
      <c r="A165" s="11"/>
      <c r="B165" s="12"/>
      <c r="C165" s="12"/>
      <c r="D165" s="12"/>
      <c r="E165" s="11"/>
      <c r="F165" s="11"/>
    </row>
    <row r="166" spans="1:6" ht="12.75">
      <c r="A166" s="11"/>
      <c r="B166" s="12"/>
      <c r="C166" s="12"/>
      <c r="D166" s="12"/>
      <c r="E166" s="11"/>
      <c r="F166" s="11"/>
    </row>
    <row r="167" spans="1:6" ht="12.75">
      <c r="A167" s="11"/>
      <c r="B167" s="12"/>
      <c r="C167" s="12"/>
      <c r="D167" s="12"/>
      <c r="E167" s="11"/>
      <c r="F167" s="11"/>
    </row>
    <row r="168" spans="1:6" ht="12.75">
      <c r="A168" s="11"/>
      <c r="B168" s="12"/>
      <c r="C168" s="12"/>
      <c r="D168" s="12"/>
      <c r="E168" s="11"/>
      <c r="F168" s="11"/>
    </row>
    <row r="169" spans="1:6" ht="12.75">
      <c r="A169" s="11"/>
      <c r="B169" s="12"/>
      <c r="C169" s="12"/>
      <c r="D169" s="12"/>
      <c r="E169" s="11"/>
      <c r="F169" s="11"/>
    </row>
    <row r="170" spans="1:6" ht="12.75">
      <c r="A170" s="11"/>
      <c r="B170" s="12"/>
      <c r="C170" s="12"/>
      <c r="D170" s="12"/>
      <c r="E170" s="11"/>
      <c r="F170" s="11"/>
    </row>
    <row r="171" spans="1:6" ht="12.75">
      <c r="A171" s="11"/>
      <c r="B171" s="12"/>
      <c r="C171" s="12"/>
      <c r="D171" s="12"/>
      <c r="E171" s="11"/>
      <c r="F171" s="11"/>
    </row>
    <row r="172" spans="1:6" ht="12.75">
      <c r="A172" s="11"/>
      <c r="B172" s="12"/>
      <c r="C172" s="12"/>
      <c r="D172" s="12"/>
      <c r="E172" s="11"/>
      <c r="F172" s="11"/>
    </row>
    <row r="173" spans="1:6" ht="12.75">
      <c r="A173" s="11"/>
      <c r="B173" s="12"/>
      <c r="C173" s="12"/>
      <c r="D173" s="12"/>
      <c r="E173" s="11"/>
      <c r="F173" s="11"/>
    </row>
    <row r="174" spans="1:6" ht="12.75">
      <c r="A174" s="11"/>
      <c r="B174" s="12"/>
      <c r="C174" s="12"/>
      <c r="D174" s="12"/>
      <c r="E174" s="11"/>
      <c r="F174" s="11"/>
    </row>
    <row r="175" spans="1:6" ht="12.75">
      <c r="A175" s="11"/>
      <c r="B175" s="12"/>
      <c r="C175" s="12"/>
      <c r="D175" s="12"/>
      <c r="E175" s="11"/>
      <c r="F175" s="11"/>
    </row>
    <row r="176" spans="1:6" ht="12.75">
      <c r="A176" s="11"/>
      <c r="B176" s="12"/>
      <c r="C176" s="12"/>
      <c r="D176" s="12"/>
      <c r="E176" s="11"/>
      <c r="F176" s="11"/>
    </row>
    <row r="177" spans="1:6" ht="12.75">
      <c r="A177" s="11"/>
      <c r="B177" s="12"/>
      <c r="C177" s="12"/>
      <c r="D177" s="12"/>
      <c r="E177" s="11"/>
      <c r="F177" s="11"/>
    </row>
    <row r="178" spans="1:6" ht="12.75">
      <c r="A178" s="11"/>
      <c r="B178" s="12"/>
      <c r="C178" s="12"/>
      <c r="D178" s="12"/>
      <c r="E178" s="11"/>
      <c r="F178" s="11"/>
    </row>
    <row r="179" spans="1:6" ht="12.75">
      <c r="A179" s="11"/>
      <c r="B179" s="12"/>
      <c r="C179" s="12"/>
      <c r="D179" s="12"/>
      <c r="E179" s="11"/>
      <c r="F179" s="11"/>
    </row>
    <row r="180" spans="1:6" ht="12.75">
      <c r="A180" s="11"/>
      <c r="B180" s="12"/>
      <c r="C180" s="12"/>
      <c r="D180" s="12"/>
      <c r="E180" s="11"/>
      <c r="F180" s="11"/>
    </row>
    <row r="181" spans="1:6" ht="12.75">
      <c r="A181" s="11"/>
      <c r="B181" s="12"/>
      <c r="C181" s="12"/>
      <c r="D181" s="12"/>
      <c r="E181" s="11"/>
      <c r="F181" s="11"/>
    </row>
    <row r="182" spans="1:6" ht="12.75">
      <c r="A182" s="11"/>
      <c r="B182" s="12"/>
      <c r="C182" s="12"/>
      <c r="D182" s="12"/>
      <c r="E182" s="11"/>
      <c r="F182" s="11"/>
    </row>
    <row r="183" spans="1:6" ht="12.75">
      <c r="A183" s="11"/>
      <c r="B183" s="12"/>
      <c r="C183" s="12"/>
      <c r="D183" s="12"/>
      <c r="E183" s="11"/>
      <c r="F183" s="11"/>
    </row>
    <row r="184" spans="1:6" ht="12.75">
      <c r="A184" s="11"/>
      <c r="B184" s="12"/>
      <c r="C184" s="12"/>
      <c r="D184" s="12"/>
      <c r="E184" s="11"/>
      <c r="F184" s="11"/>
    </row>
    <row r="185" spans="1:6" ht="12.75">
      <c r="A185" s="11"/>
      <c r="B185" s="12"/>
      <c r="C185" s="12"/>
      <c r="D185" s="12"/>
      <c r="E185" s="11"/>
      <c r="F185" s="11"/>
    </row>
    <row r="186" spans="1:6" ht="12.75">
      <c r="A186" s="11"/>
      <c r="B186" s="12"/>
      <c r="C186" s="12"/>
      <c r="D186" s="12"/>
      <c r="E186" s="11"/>
      <c r="F186" s="11"/>
    </row>
    <row r="187" spans="1:6" ht="12.75">
      <c r="A187" s="11"/>
      <c r="B187" s="12"/>
      <c r="C187" s="12"/>
      <c r="D187" s="12"/>
      <c r="E187" s="11"/>
      <c r="F187" s="11"/>
    </row>
    <row r="188" spans="1:6" ht="12.75">
      <c r="A188" s="11"/>
      <c r="B188" s="12"/>
      <c r="C188" s="12"/>
      <c r="D188" s="12"/>
      <c r="E188" s="11"/>
      <c r="F188" s="11"/>
    </row>
    <row r="189" spans="1:6" ht="12.75">
      <c r="A189" s="11"/>
      <c r="B189" s="12"/>
      <c r="C189" s="12"/>
      <c r="D189" s="12"/>
      <c r="E189" s="11"/>
      <c r="F189" s="11"/>
    </row>
    <row r="190" spans="1:6" ht="12.75">
      <c r="A190" s="11"/>
      <c r="B190" s="12"/>
      <c r="C190" s="12"/>
      <c r="D190" s="12"/>
      <c r="E190" s="11"/>
      <c r="F190" s="11"/>
    </row>
    <row r="191" spans="1:6" ht="12.75">
      <c r="A191" s="11"/>
      <c r="B191" s="12"/>
      <c r="C191" s="12"/>
      <c r="D191" s="12"/>
      <c r="E191" s="11"/>
      <c r="F191" s="11"/>
    </row>
    <row r="192" spans="1:6" ht="12.75">
      <c r="A192" s="11"/>
      <c r="B192" s="12"/>
      <c r="C192" s="12"/>
      <c r="D192" s="12"/>
      <c r="E192" s="11"/>
      <c r="F192" s="11"/>
    </row>
    <row r="193" spans="1:6" ht="12.75">
      <c r="A193" s="11"/>
      <c r="B193" s="12"/>
      <c r="C193" s="12"/>
      <c r="D193" s="12"/>
      <c r="E193" s="11"/>
      <c r="F193" s="11"/>
    </row>
    <row r="194" spans="1:6" ht="12.75">
      <c r="A194" s="11"/>
      <c r="B194" s="12"/>
      <c r="C194" s="12"/>
      <c r="D194" s="12"/>
      <c r="E194" s="11"/>
      <c r="F194" s="11"/>
    </row>
    <row r="195" spans="1:6" ht="12.75">
      <c r="A195" s="11"/>
      <c r="B195" s="12"/>
      <c r="C195" s="12"/>
      <c r="D195" s="12"/>
      <c r="E195" s="11"/>
      <c r="F195" s="11"/>
    </row>
    <row r="196" spans="1:6" ht="12.75">
      <c r="A196" s="11"/>
      <c r="B196" s="12"/>
      <c r="C196" s="12"/>
      <c r="D196" s="12"/>
      <c r="E196" s="11"/>
      <c r="F196" s="11"/>
    </row>
    <row r="197" spans="1:6" ht="12.75">
      <c r="A197" s="11"/>
      <c r="B197" s="12"/>
      <c r="C197" s="12"/>
      <c r="D197" s="12"/>
      <c r="E197" s="11"/>
      <c r="F197" s="11"/>
    </row>
    <row r="198" spans="1:6" ht="12.75">
      <c r="A198" s="11"/>
      <c r="B198" s="12"/>
      <c r="C198" s="12"/>
      <c r="D198" s="12"/>
      <c r="E198" s="11"/>
      <c r="F198" s="11"/>
    </row>
    <row r="199" spans="1:6" ht="12.75">
      <c r="A199" s="11"/>
      <c r="B199" s="12"/>
      <c r="C199" s="12"/>
      <c r="D199" s="12"/>
      <c r="E199" s="11"/>
      <c r="F199" s="11"/>
    </row>
    <row r="200" spans="1:6" ht="12.75">
      <c r="A200" s="11"/>
      <c r="B200" s="12"/>
      <c r="C200" s="12"/>
      <c r="D200" s="12"/>
      <c r="E200" s="11"/>
      <c r="F200" s="11"/>
    </row>
    <row r="201" spans="1:6" ht="12.75">
      <c r="A201" s="11"/>
      <c r="B201" s="12"/>
      <c r="C201" s="12"/>
      <c r="D201" s="12"/>
      <c r="E201" s="11"/>
      <c r="F201" s="11"/>
    </row>
    <row r="202" spans="1:6" ht="12.75">
      <c r="A202" s="11"/>
      <c r="B202" s="12"/>
      <c r="C202" s="12"/>
      <c r="D202" s="12"/>
      <c r="E202" s="11"/>
      <c r="F202" s="11"/>
    </row>
    <row r="203" spans="1:6" ht="12.75">
      <c r="A203" s="11"/>
      <c r="B203" s="12"/>
      <c r="C203" s="12"/>
      <c r="D203" s="12"/>
      <c r="E203" s="11"/>
      <c r="F203" s="11"/>
    </row>
    <row r="204" spans="1:6" ht="12.75">
      <c r="A204" s="11"/>
      <c r="B204" s="12"/>
      <c r="C204" s="12"/>
      <c r="D204" s="12"/>
      <c r="E204" s="11"/>
      <c r="F204" s="11"/>
    </row>
    <row r="205" spans="1:6" ht="12.75">
      <c r="A205" s="11"/>
      <c r="B205" s="12"/>
      <c r="C205" s="12"/>
      <c r="D205" s="12"/>
      <c r="E205" s="11"/>
      <c r="F205" s="11"/>
    </row>
    <row r="206" spans="1:6" ht="12.75">
      <c r="A206" s="11"/>
      <c r="B206" s="12"/>
      <c r="C206" s="12"/>
      <c r="D206" s="12"/>
      <c r="E206" s="11"/>
      <c r="F206" s="11"/>
    </row>
    <row r="207" spans="1:6" ht="12.75">
      <c r="A207" s="11"/>
      <c r="B207" s="12"/>
      <c r="C207" s="12"/>
      <c r="D207" s="12"/>
      <c r="E207" s="11"/>
      <c r="F207" s="11"/>
    </row>
    <row r="208" spans="1:6" ht="12.75">
      <c r="A208" s="11"/>
      <c r="B208" s="12"/>
      <c r="C208" s="12"/>
      <c r="D208" s="12"/>
      <c r="E208" s="11"/>
      <c r="F208" s="11"/>
    </row>
    <row r="209" spans="1:6" ht="12.75">
      <c r="A209" s="11"/>
      <c r="B209" s="12"/>
      <c r="C209" s="12"/>
      <c r="D209" s="12"/>
      <c r="E209" s="11"/>
      <c r="F209" s="11"/>
    </row>
    <row r="210" spans="1:6" ht="12.75">
      <c r="A210" s="11"/>
      <c r="B210" s="12"/>
      <c r="C210" s="12"/>
      <c r="D210" s="12"/>
      <c r="E210" s="11"/>
      <c r="F210" s="11"/>
    </row>
    <row r="211" spans="1:6" ht="12.75">
      <c r="A211" s="11"/>
      <c r="B211" s="12"/>
      <c r="C211" s="12"/>
      <c r="D211" s="12"/>
      <c r="E211" s="11"/>
      <c r="F211" s="11"/>
    </row>
    <row r="212" spans="1:6" ht="12.75">
      <c r="A212" s="11"/>
      <c r="B212" s="12"/>
      <c r="C212" s="12"/>
      <c r="D212" s="12"/>
      <c r="E212" s="11"/>
      <c r="F212" s="11"/>
    </row>
    <row r="213" spans="1:6" ht="12.75">
      <c r="A213" s="11"/>
      <c r="B213" s="12"/>
      <c r="C213" s="12"/>
      <c r="D213" s="12"/>
      <c r="E213" s="11"/>
      <c r="F213" s="11"/>
    </row>
  </sheetData>
  <mergeCells count="8">
    <mergeCell ref="A1:M1"/>
    <mergeCell ref="O4:AA4"/>
    <mergeCell ref="O5:R5"/>
    <mergeCell ref="A4:M4"/>
    <mergeCell ref="A2:B2"/>
    <mergeCell ref="F2:M2"/>
    <mergeCell ref="A5:M5"/>
    <mergeCell ref="A3:AA3"/>
  </mergeCells>
  <printOptions horizontalCentered="1"/>
  <pageMargins left="0.24" right="0.41" top="1.03" bottom="0.86" header="0.42" footer="0.27"/>
  <pageSetup horizontalDpi="360" verticalDpi="360" orientation="landscape" paperSize="9" scale="90" r:id="rId1"/>
  <headerFooter alignWithMargins="0">
    <oddHeader>&amp;L
5-10 января 2003г.&amp;C"НЕВСКИЕ ВЕРТИКАЛИ - 2003"&amp;R
г.Санкт-Петербург</oddHeader>
    <oddFooter>&amp;LГл.судья:
Гл.секретарь:&amp;RКауров В.О
Могучая Т.В.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8"/>
  <sheetViews>
    <sheetView zoomScale="75" zoomScaleNormal="75" zoomScaleSheetLayoutView="75" workbookViewId="0" topLeftCell="A53">
      <selection activeCell="O7" sqref="O7"/>
    </sheetView>
  </sheetViews>
  <sheetFormatPr defaultColWidth="9.00390625" defaultRowHeight="12.75"/>
  <cols>
    <col min="1" max="1" width="7.00390625" style="1" customWidth="1"/>
    <col min="2" max="2" width="19.25390625" style="0" customWidth="1"/>
    <col min="3" max="3" width="12.00390625" style="0" bestFit="1" customWidth="1"/>
    <col min="4" max="4" width="20.25390625" style="0" bestFit="1" customWidth="1"/>
    <col min="5" max="5" width="5.625" style="1" customWidth="1"/>
    <col min="6" max="6" width="7.375" style="1" customWidth="1"/>
    <col min="7" max="7" width="7.875" style="1" customWidth="1"/>
    <col min="8" max="8" width="8.375" style="0" customWidth="1"/>
    <col min="9" max="9" width="7.625" style="1" customWidth="1"/>
    <col min="10" max="12" width="9.125" style="0" hidden="1" customWidth="1"/>
    <col min="13" max="13" width="7.625" style="0" hidden="1" customWidth="1"/>
    <col min="14" max="14" width="9.125" style="0" hidden="1" customWidth="1"/>
    <col min="15" max="15" width="9.125" style="1" customWidth="1"/>
    <col min="16" max="16" width="9.875" style="0" customWidth="1"/>
  </cols>
  <sheetData>
    <row r="1" spans="1:15" ht="1.5" customHeight="1">
      <c r="A1" s="99" t="s">
        <v>361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6" ht="12.75" customHeight="1" hidden="1">
      <c r="A2" s="101" t="s">
        <v>471</v>
      </c>
      <c r="B2" s="101"/>
      <c r="G2" s="107" t="s">
        <v>472</v>
      </c>
      <c r="H2" s="107"/>
      <c r="I2" s="107"/>
      <c r="J2" s="107"/>
      <c r="K2" s="107"/>
      <c r="L2" s="107"/>
      <c r="M2" s="107"/>
      <c r="N2" s="107"/>
      <c r="O2" s="107"/>
      <c r="P2" s="1"/>
    </row>
    <row r="3" spans="1:15" ht="12.75" customHeight="1">
      <c r="A3" s="99" t="s">
        <v>383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4.25" customHeight="1">
      <c r="A4" s="99" t="s">
        <v>470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2.75">
      <c r="A5" s="101" t="s">
        <v>501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25.5">
      <c r="A6" s="74" t="s">
        <v>391</v>
      </c>
      <c r="B6" s="74" t="s">
        <v>406</v>
      </c>
      <c r="C6" s="74" t="s">
        <v>362</v>
      </c>
      <c r="D6" s="74" t="s">
        <v>363</v>
      </c>
      <c r="E6" s="74" t="s">
        <v>364</v>
      </c>
      <c r="F6" s="74" t="s">
        <v>365</v>
      </c>
      <c r="G6" s="74" t="s">
        <v>439</v>
      </c>
      <c r="H6" s="75" t="s">
        <v>410</v>
      </c>
      <c r="I6" s="74" t="s">
        <v>465</v>
      </c>
      <c r="J6" s="53"/>
      <c r="K6" s="53"/>
      <c r="L6" s="53"/>
      <c r="M6" s="53"/>
      <c r="N6" s="53"/>
      <c r="O6" s="52" t="s">
        <v>409</v>
      </c>
    </row>
    <row r="7" spans="1:15" ht="12.75">
      <c r="A7" s="5">
        <v>1</v>
      </c>
      <c r="B7" s="9" t="s">
        <v>314</v>
      </c>
      <c r="C7" s="9" t="s">
        <v>241</v>
      </c>
      <c r="D7" s="9" t="s">
        <v>313</v>
      </c>
      <c r="E7" s="8">
        <v>86</v>
      </c>
      <c r="F7" s="8" t="s">
        <v>2</v>
      </c>
      <c r="G7" s="18">
        <v>12.5</v>
      </c>
      <c r="H7" s="17">
        <v>13.7</v>
      </c>
      <c r="I7" s="17">
        <v>19</v>
      </c>
      <c r="J7" s="38">
        <f>COUNTIF($A$7:$A$43,$A7)</f>
        <v>1</v>
      </c>
      <c r="K7" s="38">
        <f>($A7*J7+(J7-1)*J7/2)/J7</f>
        <v>1</v>
      </c>
      <c r="L7" s="38" t="s">
        <v>55</v>
      </c>
      <c r="M7" s="25">
        <f>COUNTIF($F$7:$F$43,L7)</f>
        <v>4</v>
      </c>
      <c r="N7" s="25"/>
      <c r="O7" s="3" t="str">
        <f>IF(K7&gt;N$8,IF(K7&gt;N$9,IF(K7&gt;N$12,IF(K7&gt;N$13,IF(K7&gt;N$14,IF(K7&gt;N$15,IF(K7&gt;N$16,"-",L$16),L$15),L$14),L$13),L$12),L$9),L$8)</f>
        <v>КМС</v>
      </c>
    </row>
    <row r="8" spans="1:15" ht="12.75">
      <c r="A8" s="5">
        <v>2</v>
      </c>
      <c r="B8" s="9" t="s">
        <v>323</v>
      </c>
      <c r="C8" s="9" t="s">
        <v>324</v>
      </c>
      <c r="D8" s="9" t="s">
        <v>293</v>
      </c>
      <c r="E8" s="8">
        <v>87</v>
      </c>
      <c r="F8" s="8" t="s">
        <v>55</v>
      </c>
      <c r="G8" s="18" t="s">
        <v>382</v>
      </c>
      <c r="H8" s="5" t="s">
        <v>382</v>
      </c>
      <c r="I8" s="17" t="s">
        <v>491</v>
      </c>
      <c r="J8" s="38">
        <f>COUNTIF($A$7:$A$43,$A8)</f>
        <v>1</v>
      </c>
      <c r="K8" s="38">
        <f aca="true" t="shared" si="0" ref="K8:K43">($A8*J8+(J8-1)*J8/2)/J8</f>
        <v>2</v>
      </c>
      <c r="L8" s="38" t="s">
        <v>2</v>
      </c>
      <c r="M8" s="25">
        <f>COUNTIF($F$7:$F$43,L8)</f>
        <v>22</v>
      </c>
      <c r="N8" s="39">
        <f>0.8*M7+0.4*M8+0.2*M9</f>
        <v>12.6</v>
      </c>
      <c r="O8" s="3" t="str">
        <f>IF(K8&gt;N$8,IF(K8&gt;N$9,IF(K8&gt;N$12,IF(K8&gt;N$13,IF(K8&gt;N$14,IF(K8&gt;N$15,IF(K8&gt;N$16,"-",L$16),L$15),L$14),L$13),L$12),L$9),L$8)</f>
        <v>КМС</v>
      </c>
    </row>
    <row r="9" spans="1:15" ht="12.75">
      <c r="A9" s="5">
        <v>3</v>
      </c>
      <c r="B9" s="9" t="s">
        <v>156</v>
      </c>
      <c r="C9" s="9" t="s">
        <v>149</v>
      </c>
      <c r="D9" s="9" t="s">
        <v>444</v>
      </c>
      <c r="E9" s="8">
        <v>87</v>
      </c>
      <c r="F9" s="8" t="s">
        <v>2</v>
      </c>
      <c r="G9" s="18" t="s">
        <v>413</v>
      </c>
      <c r="H9" s="17">
        <v>13.7</v>
      </c>
      <c r="I9" s="5" t="s">
        <v>461</v>
      </c>
      <c r="J9" s="38">
        <f>COUNTIF($A$7:$A$43,$A9)</f>
        <v>1</v>
      </c>
      <c r="K9" s="38">
        <f>($A9*J9+(J9-1)*J9/2)/J9</f>
        <v>3</v>
      </c>
      <c r="L9" s="38">
        <v>1</v>
      </c>
      <c r="M9" s="25">
        <f>COUNTIF($F$7:$F$43,L9)</f>
        <v>3</v>
      </c>
      <c r="N9" s="40">
        <f>N8+0.4*M8+0.4*M9+0.2*M12</f>
        <v>22.999999999999996</v>
      </c>
      <c r="O9" s="3" t="str">
        <f>IF(K9&gt;N$8,IF(K9&gt;N$9,IF(K9&gt;N$12,IF(K9&gt;N$13,IF(K9&gt;N$14,IF(K9&gt;N$15,IF(K9&gt;N$16,"-",L$16),L$15),L$14),L$13),L$12),L$9),L$8)</f>
        <v>КМС</v>
      </c>
    </row>
    <row r="10" spans="1:15" ht="12.75">
      <c r="A10" s="5">
        <v>4</v>
      </c>
      <c r="B10" s="9" t="s">
        <v>31</v>
      </c>
      <c r="C10" s="9" t="s">
        <v>30</v>
      </c>
      <c r="D10" s="9" t="s">
        <v>54</v>
      </c>
      <c r="E10" s="8">
        <v>87</v>
      </c>
      <c r="F10" s="8" t="s">
        <v>2</v>
      </c>
      <c r="G10" s="18" t="s">
        <v>413</v>
      </c>
      <c r="H10" s="5" t="s">
        <v>382</v>
      </c>
      <c r="I10" s="17">
        <v>16</v>
      </c>
      <c r="J10" s="38"/>
      <c r="K10" s="38"/>
      <c r="L10" s="38"/>
      <c r="M10" s="25"/>
      <c r="N10" s="40"/>
      <c r="O10" s="3" t="str">
        <f aca="true" t="shared" si="1" ref="O10:O16">IF(K10&gt;N$8,IF(K10&gt;N$9,IF(K10&gt;N$12,IF(K10&gt;N$13,IF(K10&gt;N$14,IF(K10&gt;N$15,IF(K10&gt;N$16,"-",L$16),L$15),L$14),L$13),L$12),L$9),L$8)</f>
        <v>КМС</v>
      </c>
    </row>
    <row r="11" spans="1:15" ht="12.75">
      <c r="A11" s="5">
        <v>5</v>
      </c>
      <c r="B11" s="4" t="s">
        <v>376</v>
      </c>
      <c r="C11" s="4" t="s">
        <v>47</v>
      </c>
      <c r="D11" s="4" t="s">
        <v>62</v>
      </c>
      <c r="E11" s="3">
        <v>86</v>
      </c>
      <c r="F11" s="3" t="s">
        <v>2</v>
      </c>
      <c r="G11" s="17">
        <v>12.5</v>
      </c>
      <c r="H11" s="17">
        <v>13.7</v>
      </c>
      <c r="I11" s="17">
        <v>12</v>
      </c>
      <c r="J11" s="38"/>
      <c r="K11" s="38"/>
      <c r="L11" s="38"/>
      <c r="M11" s="25"/>
      <c r="N11" s="40"/>
      <c r="O11" s="3" t="str">
        <f t="shared" si="1"/>
        <v>КМС</v>
      </c>
    </row>
    <row r="12" spans="1:15" ht="13.5" thickBot="1">
      <c r="A12" s="62">
        <v>6</v>
      </c>
      <c r="B12" s="28" t="s">
        <v>325</v>
      </c>
      <c r="C12" s="28" t="s">
        <v>324</v>
      </c>
      <c r="D12" s="28" t="s">
        <v>293</v>
      </c>
      <c r="E12" s="27">
        <v>86</v>
      </c>
      <c r="F12" s="27" t="s">
        <v>55</v>
      </c>
      <c r="G12" s="58" t="s">
        <v>413</v>
      </c>
      <c r="H12" s="62" t="s">
        <v>382</v>
      </c>
      <c r="I12" s="24" t="s">
        <v>413</v>
      </c>
      <c r="J12" s="38">
        <f>COUNTIF($A$7:$A$43,$A12)</f>
        <v>1</v>
      </c>
      <c r="K12" s="38">
        <f>($A12*J12+(J12-1)*J12/2)/J12</f>
        <v>6</v>
      </c>
      <c r="L12" s="38">
        <v>2</v>
      </c>
      <c r="M12" s="25">
        <f aca="true" t="shared" si="2" ref="M12:M17">COUNTIF($F$7:$F$43,L12)</f>
        <v>2</v>
      </c>
      <c r="N12" s="40">
        <f>N9+0.2*M9+0.4*M12+0.2*M13</f>
        <v>24.799999999999997</v>
      </c>
      <c r="O12" s="22" t="str">
        <f t="shared" si="1"/>
        <v>КМС</v>
      </c>
    </row>
    <row r="13" spans="1:15" ht="12.75">
      <c r="A13" s="61">
        <v>7</v>
      </c>
      <c r="B13" s="56" t="s">
        <v>145</v>
      </c>
      <c r="C13" s="56" t="s">
        <v>146</v>
      </c>
      <c r="D13" s="56" t="s">
        <v>497</v>
      </c>
      <c r="E13" s="26">
        <v>87</v>
      </c>
      <c r="F13" s="26" t="s">
        <v>2</v>
      </c>
      <c r="G13" s="59" t="s">
        <v>456</v>
      </c>
      <c r="H13" s="90" t="s">
        <v>473</v>
      </c>
      <c r="J13" s="38">
        <f>COUNTIF($A$7:$A$43,$A10)</f>
        <v>1</v>
      </c>
      <c r="K13" s="38">
        <f>($A10*J13+(J13-1)*J13/2)/J13</f>
        <v>4</v>
      </c>
      <c r="L13" s="38">
        <v>3</v>
      </c>
      <c r="M13" s="25">
        <f t="shared" si="2"/>
        <v>2</v>
      </c>
      <c r="N13" s="40">
        <f>N12+0.2*M12+0.4*M13+0.2*M14</f>
        <v>25.999999999999996</v>
      </c>
      <c r="O13" s="19" t="str">
        <f t="shared" si="1"/>
        <v>КМС</v>
      </c>
    </row>
    <row r="14" spans="1:15" ht="12.75">
      <c r="A14" s="5">
        <v>8</v>
      </c>
      <c r="B14" s="9" t="s">
        <v>219</v>
      </c>
      <c r="C14" s="9" t="s">
        <v>1</v>
      </c>
      <c r="D14" s="9" t="s">
        <v>215</v>
      </c>
      <c r="E14" s="8">
        <v>87</v>
      </c>
      <c r="F14" s="8" t="s">
        <v>2</v>
      </c>
      <c r="G14" s="18" t="s">
        <v>457</v>
      </c>
      <c r="H14" s="17">
        <v>13.5</v>
      </c>
      <c r="I14" s="5"/>
      <c r="J14" s="38">
        <f>COUNTIF($A$7:$A$43,$A11)</f>
        <v>1</v>
      </c>
      <c r="K14" s="38">
        <f>($A11*J14+(J14-1)*J14/2)/J14</f>
        <v>5</v>
      </c>
      <c r="L14" s="38" t="s">
        <v>5</v>
      </c>
      <c r="M14" s="25">
        <f t="shared" si="2"/>
        <v>0</v>
      </c>
      <c r="N14" s="40">
        <f>N13+0.2*M13+0.4*M14+0.2*M15</f>
        <v>26.599999999999994</v>
      </c>
      <c r="O14" s="3" t="str">
        <f t="shared" si="1"/>
        <v>КМС</v>
      </c>
    </row>
    <row r="15" spans="1:15" ht="12.75">
      <c r="A15" s="5">
        <v>9</v>
      </c>
      <c r="B15" s="9" t="s">
        <v>469</v>
      </c>
      <c r="C15" s="9" t="s">
        <v>170</v>
      </c>
      <c r="D15" s="9" t="s">
        <v>440</v>
      </c>
      <c r="E15" s="8">
        <v>86</v>
      </c>
      <c r="F15" s="8" t="s">
        <v>2</v>
      </c>
      <c r="G15" s="18">
        <v>9.5</v>
      </c>
      <c r="H15" s="17">
        <v>13</v>
      </c>
      <c r="I15" s="5"/>
      <c r="J15" s="38">
        <f aca="true" t="shared" si="3" ref="J15:J20">COUNTIF($A$7:$A$43,$A13)</f>
        <v>1</v>
      </c>
      <c r="K15" s="38">
        <f aca="true" t="shared" si="4" ref="K15:K20">($A13*J15+(J15-1)*J15/2)/J15</f>
        <v>7</v>
      </c>
      <c r="L15" s="38" t="s">
        <v>6</v>
      </c>
      <c r="M15" s="25">
        <f t="shared" si="2"/>
        <v>1</v>
      </c>
      <c r="N15" s="40">
        <f>N14+0.2*M14+0.4*M15+0.2*M16</f>
        <v>26.999999999999993</v>
      </c>
      <c r="O15" s="3" t="str">
        <f t="shared" si="1"/>
        <v>КМС</v>
      </c>
    </row>
    <row r="16" spans="1:15" ht="12.75">
      <c r="A16" s="5">
        <v>10</v>
      </c>
      <c r="B16" s="9" t="s">
        <v>214</v>
      </c>
      <c r="C16" s="9" t="s">
        <v>1</v>
      </c>
      <c r="D16" s="9" t="s">
        <v>215</v>
      </c>
      <c r="E16" s="8">
        <v>86</v>
      </c>
      <c r="F16" s="8" t="s">
        <v>55</v>
      </c>
      <c r="G16" s="18" t="s">
        <v>413</v>
      </c>
      <c r="H16" s="17" t="s">
        <v>422</v>
      </c>
      <c r="I16" s="5"/>
      <c r="J16" s="38">
        <f t="shared" si="3"/>
        <v>1</v>
      </c>
      <c r="K16" s="38">
        <f t="shared" si="4"/>
        <v>8</v>
      </c>
      <c r="L16" s="38" t="s">
        <v>71</v>
      </c>
      <c r="M16" s="25">
        <f t="shared" si="2"/>
        <v>0</v>
      </c>
      <c r="N16" s="40">
        <f>N15+0.2*M15+0.4*M16+0.2*M17</f>
        <v>27.799999999999994</v>
      </c>
      <c r="O16" s="3" t="str">
        <f t="shared" si="1"/>
        <v>КМС</v>
      </c>
    </row>
    <row r="17" spans="1:15" ht="12.75">
      <c r="A17" s="5">
        <v>11</v>
      </c>
      <c r="B17" s="9" t="s">
        <v>13</v>
      </c>
      <c r="C17" s="9" t="s">
        <v>14</v>
      </c>
      <c r="D17" s="9" t="s">
        <v>498</v>
      </c>
      <c r="E17" s="8">
        <v>87</v>
      </c>
      <c r="F17" s="8" t="s">
        <v>55</v>
      </c>
      <c r="G17" s="18" t="s">
        <v>456</v>
      </c>
      <c r="H17" s="17">
        <v>11.5</v>
      </c>
      <c r="I17" s="5"/>
      <c r="J17" s="38">
        <f t="shared" si="3"/>
        <v>1</v>
      </c>
      <c r="K17" s="38">
        <f t="shared" si="4"/>
        <v>9</v>
      </c>
      <c r="L17" s="38" t="s">
        <v>7</v>
      </c>
      <c r="M17" s="25">
        <f t="shared" si="2"/>
        <v>3</v>
      </c>
      <c r="N17" s="25"/>
      <c r="O17" s="3" t="str">
        <f aca="true" t="shared" si="5" ref="O17:O43">IF(K17&gt;N$8,IF(K17&gt;N$9,IF(K17&gt;N$12,IF(K17&gt;N$13,IF(K17&gt;N$14,IF(K17&gt;N$15,IF(K17&gt;N$16,"-",L$16),L$15),L$14),L$13),L$12),L$9),L$8)</f>
        <v>КМС</v>
      </c>
    </row>
    <row r="18" spans="1:15" ht="12.75">
      <c r="A18" s="5">
        <v>12</v>
      </c>
      <c r="B18" s="4" t="s">
        <v>220</v>
      </c>
      <c r="C18" s="4" t="s">
        <v>1</v>
      </c>
      <c r="D18" s="4" t="s">
        <v>215</v>
      </c>
      <c r="E18" s="3">
        <v>87</v>
      </c>
      <c r="F18" s="3" t="s">
        <v>2</v>
      </c>
      <c r="G18" s="17" t="s">
        <v>422</v>
      </c>
      <c r="H18" s="17">
        <v>10</v>
      </c>
      <c r="I18" s="5"/>
      <c r="J18" s="38">
        <f t="shared" si="3"/>
        <v>1</v>
      </c>
      <c r="K18" s="38">
        <f t="shared" si="4"/>
        <v>10</v>
      </c>
      <c r="M18" s="25"/>
      <c r="O18" s="3" t="str">
        <f t="shared" si="5"/>
        <v>КМС</v>
      </c>
    </row>
    <row r="19" spans="1:15" ht="12.75">
      <c r="A19" s="5">
        <v>13</v>
      </c>
      <c r="B19" s="9" t="s">
        <v>218</v>
      </c>
      <c r="C19" s="9" t="s">
        <v>1</v>
      </c>
      <c r="D19" s="9" t="s">
        <v>215</v>
      </c>
      <c r="E19" s="8">
        <v>87</v>
      </c>
      <c r="F19" s="8" t="s">
        <v>2</v>
      </c>
      <c r="G19" s="18" t="s">
        <v>423</v>
      </c>
      <c r="H19" s="17">
        <v>9.5</v>
      </c>
      <c r="I19" s="5"/>
      <c r="J19" s="38">
        <f t="shared" si="3"/>
        <v>1</v>
      </c>
      <c r="K19" s="38">
        <f t="shared" si="4"/>
        <v>11</v>
      </c>
      <c r="M19" s="25"/>
      <c r="O19" s="3" t="str">
        <f t="shared" si="5"/>
        <v>КМС</v>
      </c>
    </row>
    <row r="20" spans="1:15" ht="12.75">
      <c r="A20" s="5">
        <v>14</v>
      </c>
      <c r="B20" s="9" t="s">
        <v>342</v>
      </c>
      <c r="C20" s="9" t="s">
        <v>170</v>
      </c>
      <c r="D20" s="9" t="s">
        <v>440</v>
      </c>
      <c r="E20" s="8">
        <v>86</v>
      </c>
      <c r="F20" s="8" t="s">
        <v>2</v>
      </c>
      <c r="G20" s="17" t="s">
        <v>387</v>
      </c>
      <c r="H20" s="17">
        <v>8.5</v>
      </c>
      <c r="I20" s="5"/>
      <c r="J20" s="38">
        <f t="shared" si="3"/>
        <v>1</v>
      </c>
      <c r="K20" s="38">
        <f t="shared" si="4"/>
        <v>12</v>
      </c>
      <c r="M20" s="25"/>
      <c r="O20" s="3" t="str">
        <f t="shared" si="5"/>
        <v>КМС</v>
      </c>
    </row>
    <row r="21" spans="1:15" ht="12.75">
      <c r="A21" s="5">
        <v>14</v>
      </c>
      <c r="B21" s="4" t="s">
        <v>4</v>
      </c>
      <c r="C21" s="4" t="s">
        <v>1</v>
      </c>
      <c r="D21" s="4" t="s">
        <v>254</v>
      </c>
      <c r="E21" s="3">
        <v>87</v>
      </c>
      <c r="F21" s="3" t="s">
        <v>2</v>
      </c>
      <c r="G21" s="17">
        <v>9.5</v>
      </c>
      <c r="H21" s="17">
        <v>8.5</v>
      </c>
      <c r="I21" s="5"/>
      <c r="J21" s="38">
        <f>COUNTIF($A$7:$A$43,$A21)</f>
        <v>2</v>
      </c>
      <c r="K21" s="38">
        <f t="shared" si="0"/>
        <v>14.5</v>
      </c>
      <c r="M21" s="25"/>
      <c r="O21" s="3">
        <f t="shared" si="5"/>
        <v>1</v>
      </c>
    </row>
    <row r="22" spans="1:15" ht="12.75">
      <c r="A22" s="5">
        <v>16</v>
      </c>
      <c r="B22" s="9" t="s">
        <v>157</v>
      </c>
      <c r="C22" s="9" t="s">
        <v>149</v>
      </c>
      <c r="D22" s="9" t="s">
        <v>444</v>
      </c>
      <c r="E22" s="8">
        <v>87</v>
      </c>
      <c r="F22" s="8" t="s">
        <v>2</v>
      </c>
      <c r="G22" s="18" t="s">
        <v>423</v>
      </c>
      <c r="H22" s="17">
        <v>6</v>
      </c>
      <c r="I22" s="5"/>
      <c r="J22" s="38">
        <f>COUNTIF($A$7:$A$43,$A20)</f>
        <v>2</v>
      </c>
      <c r="K22" s="38">
        <f>($A20*J22+(J22-1)*J22/2)/J22</f>
        <v>14.5</v>
      </c>
      <c r="M22" s="25"/>
      <c r="O22" s="3">
        <f t="shared" si="5"/>
        <v>1</v>
      </c>
    </row>
    <row r="23" spans="1:15" ht="12.75">
      <c r="A23" s="5">
        <v>17</v>
      </c>
      <c r="B23" s="4" t="s">
        <v>111</v>
      </c>
      <c r="C23" s="4" t="s">
        <v>30</v>
      </c>
      <c r="D23" s="4" t="s">
        <v>54</v>
      </c>
      <c r="E23" s="3">
        <v>86</v>
      </c>
      <c r="F23" s="3" t="s">
        <v>2</v>
      </c>
      <c r="G23" s="17" t="s">
        <v>387</v>
      </c>
      <c r="H23" s="17">
        <v>5</v>
      </c>
      <c r="I23" s="5"/>
      <c r="J23" s="38">
        <f>COUNTIF($A$7:$A$43,$A22)</f>
        <v>1</v>
      </c>
      <c r="K23" s="38">
        <f>($A22*J23+(J23-1)*J23/2)/J23</f>
        <v>16</v>
      </c>
      <c r="M23" s="25"/>
      <c r="O23" s="3">
        <f t="shared" si="5"/>
        <v>1</v>
      </c>
    </row>
    <row r="24" spans="1:15" ht="12.75">
      <c r="A24" s="5">
        <v>18</v>
      </c>
      <c r="B24" s="9" t="s">
        <v>332</v>
      </c>
      <c r="C24" s="9" t="s">
        <v>324</v>
      </c>
      <c r="D24" s="9" t="s">
        <v>293</v>
      </c>
      <c r="E24" s="8">
        <v>87</v>
      </c>
      <c r="F24" s="8" t="s">
        <v>2</v>
      </c>
      <c r="G24" s="18">
        <v>9.5</v>
      </c>
      <c r="H24" s="17">
        <v>5</v>
      </c>
      <c r="I24" s="5"/>
      <c r="J24" s="38">
        <f aca="true" t="shared" si="6" ref="J24:J43">COUNTIF($A$7:$A$43,$A24)</f>
        <v>1</v>
      </c>
      <c r="K24" s="38">
        <f t="shared" si="0"/>
        <v>18</v>
      </c>
      <c r="M24" s="25"/>
      <c r="O24" s="3">
        <f t="shared" si="5"/>
        <v>1</v>
      </c>
    </row>
    <row r="25" spans="1:15" ht="13.5" thickBot="1">
      <c r="A25" s="62">
        <v>19</v>
      </c>
      <c r="B25" s="23" t="s">
        <v>319</v>
      </c>
      <c r="C25" s="23" t="s">
        <v>320</v>
      </c>
      <c r="D25" s="23" t="s">
        <v>441</v>
      </c>
      <c r="E25" s="22">
        <v>86</v>
      </c>
      <c r="F25" s="22">
        <v>1</v>
      </c>
      <c r="G25" s="24">
        <v>9.5</v>
      </c>
      <c r="H25" s="24">
        <v>3.5</v>
      </c>
      <c r="I25" s="62"/>
      <c r="J25" s="93">
        <f t="shared" si="6"/>
        <v>1</v>
      </c>
      <c r="K25" s="93">
        <f t="shared" si="0"/>
        <v>19</v>
      </c>
      <c r="L25" s="64"/>
      <c r="M25" s="94"/>
      <c r="N25" s="64"/>
      <c r="O25" s="22">
        <f t="shared" si="5"/>
        <v>1</v>
      </c>
    </row>
    <row r="26" spans="1:15" ht="12.75">
      <c r="A26" s="61">
        <v>20</v>
      </c>
      <c r="B26" s="56" t="s">
        <v>300</v>
      </c>
      <c r="C26" s="56" t="s">
        <v>30</v>
      </c>
      <c r="D26" s="56" t="s">
        <v>299</v>
      </c>
      <c r="E26" s="26">
        <v>86</v>
      </c>
      <c r="F26" s="26" t="s">
        <v>2</v>
      </c>
      <c r="G26" s="59">
        <v>9</v>
      </c>
      <c r="H26" s="66"/>
      <c r="I26" s="61"/>
      <c r="J26" s="38">
        <f t="shared" si="6"/>
        <v>6</v>
      </c>
      <c r="K26" s="38">
        <f t="shared" si="0"/>
        <v>22.5</v>
      </c>
      <c r="M26" s="25"/>
      <c r="O26" s="19">
        <f t="shared" si="5"/>
        <v>1</v>
      </c>
    </row>
    <row r="27" spans="1:15" ht="12.75">
      <c r="A27" s="5">
        <v>20</v>
      </c>
      <c r="B27" s="9" t="s">
        <v>291</v>
      </c>
      <c r="C27" s="9" t="s">
        <v>23</v>
      </c>
      <c r="D27" s="9" t="s">
        <v>285</v>
      </c>
      <c r="E27" s="8">
        <v>86</v>
      </c>
      <c r="F27" s="8" t="s">
        <v>2</v>
      </c>
      <c r="G27" s="18">
        <v>9</v>
      </c>
      <c r="H27" s="13"/>
      <c r="I27" s="5"/>
      <c r="J27" s="38">
        <f t="shared" si="6"/>
        <v>6</v>
      </c>
      <c r="K27" s="38">
        <f t="shared" si="0"/>
        <v>22.5</v>
      </c>
      <c r="M27" s="25"/>
      <c r="O27" s="3">
        <f t="shared" si="5"/>
        <v>1</v>
      </c>
    </row>
    <row r="28" spans="1:15" ht="12.75">
      <c r="A28" s="5">
        <v>20</v>
      </c>
      <c r="B28" s="9" t="s">
        <v>216</v>
      </c>
      <c r="C28" s="9" t="s">
        <v>1</v>
      </c>
      <c r="D28" s="9" t="s">
        <v>215</v>
      </c>
      <c r="E28" s="8">
        <v>86</v>
      </c>
      <c r="F28" s="8" t="s">
        <v>2</v>
      </c>
      <c r="G28" s="18">
        <v>9</v>
      </c>
      <c r="H28" s="13"/>
      <c r="I28" s="5"/>
      <c r="J28" s="38">
        <f t="shared" si="6"/>
        <v>6</v>
      </c>
      <c r="K28" s="38">
        <f t="shared" si="0"/>
        <v>22.5</v>
      </c>
      <c r="M28" s="25"/>
      <c r="O28" s="3">
        <f t="shared" si="5"/>
        <v>1</v>
      </c>
    </row>
    <row r="29" spans="1:15" ht="12.75">
      <c r="A29" s="5">
        <v>20</v>
      </c>
      <c r="B29" s="4" t="s">
        <v>65</v>
      </c>
      <c r="C29" s="4" t="s">
        <v>12</v>
      </c>
      <c r="D29" s="9" t="s">
        <v>411</v>
      </c>
      <c r="E29" s="3">
        <v>86</v>
      </c>
      <c r="F29" s="3" t="s">
        <v>2</v>
      </c>
      <c r="G29" s="17">
        <v>9</v>
      </c>
      <c r="H29" s="13"/>
      <c r="I29" s="5"/>
      <c r="J29" s="38">
        <f t="shared" si="6"/>
        <v>6</v>
      </c>
      <c r="K29" s="38">
        <f t="shared" si="0"/>
        <v>22.5</v>
      </c>
      <c r="M29" s="25"/>
      <c r="O29" s="3">
        <f t="shared" si="5"/>
        <v>1</v>
      </c>
    </row>
    <row r="30" spans="1:15" ht="12.75">
      <c r="A30" s="5">
        <v>20</v>
      </c>
      <c r="B30" s="4" t="s">
        <v>276</v>
      </c>
      <c r="C30" s="4" t="s">
        <v>1</v>
      </c>
      <c r="D30" s="4" t="s">
        <v>254</v>
      </c>
      <c r="E30" s="3">
        <v>86</v>
      </c>
      <c r="F30" s="3">
        <v>1</v>
      </c>
      <c r="G30" s="17">
        <v>9</v>
      </c>
      <c r="H30" s="13"/>
      <c r="I30" s="5"/>
      <c r="J30" s="38">
        <f t="shared" si="6"/>
        <v>6</v>
      </c>
      <c r="K30" s="38">
        <f t="shared" si="0"/>
        <v>22.5</v>
      </c>
      <c r="M30" s="25"/>
      <c r="O30" s="3">
        <f t="shared" si="5"/>
        <v>1</v>
      </c>
    </row>
    <row r="31" spans="1:15" ht="12.75">
      <c r="A31" s="5">
        <v>20</v>
      </c>
      <c r="B31" s="4" t="s">
        <v>112</v>
      </c>
      <c r="C31" s="4" t="s">
        <v>30</v>
      </c>
      <c r="D31" s="4" t="s">
        <v>54</v>
      </c>
      <c r="E31" s="3">
        <v>86</v>
      </c>
      <c r="F31" s="3">
        <v>1</v>
      </c>
      <c r="G31" s="17">
        <v>9</v>
      </c>
      <c r="H31" s="13"/>
      <c r="I31" s="5"/>
      <c r="J31" s="38">
        <f t="shared" si="6"/>
        <v>6</v>
      </c>
      <c r="K31" s="38">
        <f t="shared" si="0"/>
        <v>22.5</v>
      </c>
      <c r="M31" s="25"/>
      <c r="O31" s="3">
        <f t="shared" si="5"/>
        <v>1</v>
      </c>
    </row>
    <row r="32" spans="1:15" ht="12.75">
      <c r="A32" s="5">
        <v>26</v>
      </c>
      <c r="B32" s="9" t="s">
        <v>176</v>
      </c>
      <c r="C32" s="9" t="s">
        <v>170</v>
      </c>
      <c r="D32" s="9" t="s">
        <v>440</v>
      </c>
      <c r="E32" s="8">
        <v>86</v>
      </c>
      <c r="F32" s="8" t="s">
        <v>2</v>
      </c>
      <c r="G32" s="18">
        <v>7</v>
      </c>
      <c r="H32" s="13"/>
      <c r="I32" s="5"/>
      <c r="J32" s="38">
        <f t="shared" si="6"/>
        <v>1</v>
      </c>
      <c r="K32" s="38">
        <f t="shared" si="0"/>
        <v>26</v>
      </c>
      <c r="M32" s="25"/>
      <c r="O32" s="3" t="s">
        <v>485</v>
      </c>
    </row>
    <row r="33" spans="1:15" ht="12.75">
      <c r="A33" s="5">
        <v>27</v>
      </c>
      <c r="B33" s="4" t="s">
        <v>358</v>
      </c>
      <c r="C33" s="4" t="s">
        <v>30</v>
      </c>
      <c r="D33" s="4" t="s">
        <v>54</v>
      </c>
      <c r="E33" s="3">
        <v>87</v>
      </c>
      <c r="F33" s="3" t="s">
        <v>2</v>
      </c>
      <c r="G33" s="17">
        <v>5.7</v>
      </c>
      <c r="H33" s="13"/>
      <c r="I33" s="5"/>
      <c r="J33" s="38">
        <f t="shared" si="6"/>
        <v>1</v>
      </c>
      <c r="K33" s="38">
        <f t="shared" si="0"/>
        <v>27</v>
      </c>
      <c r="M33" s="25"/>
      <c r="O33" s="3" t="s">
        <v>485</v>
      </c>
    </row>
    <row r="34" spans="1:15" ht="12.75">
      <c r="A34" s="5">
        <v>28</v>
      </c>
      <c r="B34" s="4" t="s">
        <v>263</v>
      </c>
      <c r="C34" s="4" t="s">
        <v>1</v>
      </c>
      <c r="D34" s="4" t="s">
        <v>254</v>
      </c>
      <c r="E34" s="3">
        <v>87</v>
      </c>
      <c r="F34" s="3" t="s">
        <v>2</v>
      </c>
      <c r="G34" s="17" t="s">
        <v>453</v>
      </c>
      <c r="H34" s="13"/>
      <c r="I34" s="5"/>
      <c r="J34" s="38">
        <f t="shared" si="6"/>
        <v>1</v>
      </c>
      <c r="K34" s="38">
        <f t="shared" si="0"/>
        <v>28</v>
      </c>
      <c r="M34" s="25"/>
      <c r="O34" s="3" t="str">
        <f t="shared" si="5"/>
        <v>-</v>
      </c>
    </row>
    <row r="35" spans="1:15" ht="12.75">
      <c r="A35" s="5">
        <v>29</v>
      </c>
      <c r="B35" s="4" t="s">
        <v>221</v>
      </c>
      <c r="C35" s="4" t="s">
        <v>1</v>
      </c>
      <c r="D35" s="4" t="s">
        <v>215</v>
      </c>
      <c r="E35" s="3">
        <v>87</v>
      </c>
      <c r="F35" s="3">
        <v>2</v>
      </c>
      <c r="G35" s="17" t="s">
        <v>426</v>
      </c>
      <c r="H35" s="13"/>
      <c r="I35" s="5"/>
      <c r="J35" s="38">
        <f t="shared" si="6"/>
        <v>2</v>
      </c>
      <c r="K35" s="38">
        <f t="shared" si="0"/>
        <v>29.5</v>
      </c>
      <c r="M35" s="25"/>
      <c r="O35" s="3" t="str">
        <f t="shared" si="5"/>
        <v>-</v>
      </c>
    </row>
    <row r="36" spans="1:15" ht="12.75">
      <c r="A36" s="5">
        <v>29</v>
      </c>
      <c r="B36" s="4" t="s">
        <v>66</v>
      </c>
      <c r="C36" s="4" t="s">
        <v>12</v>
      </c>
      <c r="D36" s="9" t="s">
        <v>411</v>
      </c>
      <c r="E36" s="3">
        <v>86</v>
      </c>
      <c r="F36" s="3" t="s">
        <v>2</v>
      </c>
      <c r="G36" s="17" t="s">
        <v>426</v>
      </c>
      <c r="H36" s="13"/>
      <c r="I36" s="5"/>
      <c r="J36" s="38">
        <f t="shared" si="6"/>
        <v>2</v>
      </c>
      <c r="K36" s="38">
        <f t="shared" si="0"/>
        <v>29.5</v>
      </c>
      <c r="M36" s="25"/>
      <c r="O36" s="3" t="str">
        <f t="shared" si="5"/>
        <v>-</v>
      </c>
    </row>
    <row r="37" spans="1:15" ht="12.75">
      <c r="A37" s="5">
        <v>31</v>
      </c>
      <c r="B37" s="4" t="s">
        <v>45</v>
      </c>
      <c r="C37" s="4" t="s">
        <v>43</v>
      </c>
      <c r="D37" s="4"/>
      <c r="E37" s="3">
        <v>87</v>
      </c>
      <c r="F37" s="3" t="s">
        <v>6</v>
      </c>
      <c r="G37" s="17">
        <v>5</v>
      </c>
      <c r="H37" s="13"/>
      <c r="I37" s="5"/>
      <c r="J37" s="38">
        <f t="shared" si="6"/>
        <v>4</v>
      </c>
      <c r="K37" s="38">
        <f t="shared" si="0"/>
        <v>32.5</v>
      </c>
      <c r="M37" s="25"/>
      <c r="O37" s="3" t="str">
        <f t="shared" si="5"/>
        <v>-</v>
      </c>
    </row>
    <row r="38" spans="1:15" ht="12.75">
      <c r="A38" s="5">
        <v>31</v>
      </c>
      <c r="B38" s="4" t="s">
        <v>211</v>
      </c>
      <c r="C38" s="4" t="s">
        <v>210</v>
      </c>
      <c r="D38" s="4"/>
      <c r="E38" s="3">
        <v>87</v>
      </c>
      <c r="F38" s="3">
        <v>3</v>
      </c>
      <c r="G38" s="17">
        <v>5</v>
      </c>
      <c r="H38" s="13"/>
      <c r="I38" s="5"/>
      <c r="J38" s="38">
        <f t="shared" si="6"/>
        <v>4</v>
      </c>
      <c r="K38" s="38">
        <f t="shared" si="0"/>
        <v>32.5</v>
      </c>
      <c r="M38" s="25"/>
      <c r="O38" s="3" t="str">
        <f t="shared" si="5"/>
        <v>-</v>
      </c>
    </row>
    <row r="39" spans="1:15" ht="12.75">
      <c r="A39" s="5">
        <v>31</v>
      </c>
      <c r="B39" s="4" t="s">
        <v>369</v>
      </c>
      <c r="C39" s="4" t="s">
        <v>360</v>
      </c>
      <c r="D39" s="4"/>
      <c r="E39" s="3">
        <v>86</v>
      </c>
      <c r="F39" s="8" t="s">
        <v>7</v>
      </c>
      <c r="G39" s="17">
        <v>5</v>
      </c>
      <c r="H39" s="13"/>
      <c r="I39" s="5"/>
      <c r="J39" s="38">
        <f t="shared" si="6"/>
        <v>4</v>
      </c>
      <c r="K39" s="38">
        <f t="shared" si="0"/>
        <v>32.5</v>
      </c>
      <c r="M39" s="25"/>
      <c r="O39" s="3" t="str">
        <f t="shared" si="5"/>
        <v>-</v>
      </c>
    </row>
    <row r="40" spans="1:15" ht="12.75">
      <c r="A40" s="5">
        <v>31</v>
      </c>
      <c r="B40" s="4" t="s">
        <v>371</v>
      </c>
      <c r="C40" s="4" t="s">
        <v>360</v>
      </c>
      <c r="D40" s="4"/>
      <c r="E40" s="3">
        <v>87</v>
      </c>
      <c r="F40" s="3" t="s">
        <v>7</v>
      </c>
      <c r="G40" s="17">
        <v>5</v>
      </c>
      <c r="H40" s="13"/>
      <c r="I40" s="5"/>
      <c r="J40" s="38">
        <f t="shared" si="6"/>
        <v>4</v>
      </c>
      <c r="K40" s="38">
        <f t="shared" si="0"/>
        <v>32.5</v>
      </c>
      <c r="M40" s="25"/>
      <c r="O40" s="3" t="str">
        <f t="shared" si="5"/>
        <v>-</v>
      </c>
    </row>
    <row r="41" spans="1:15" ht="12.75">
      <c r="A41" s="5">
        <v>35</v>
      </c>
      <c r="B41" s="4" t="s">
        <v>88</v>
      </c>
      <c r="C41" s="4" t="s">
        <v>43</v>
      </c>
      <c r="D41" s="4"/>
      <c r="E41" s="3">
        <v>87</v>
      </c>
      <c r="F41" s="3" t="s">
        <v>7</v>
      </c>
      <c r="G41" s="17">
        <v>4.5</v>
      </c>
      <c r="H41" s="13"/>
      <c r="I41" s="5"/>
      <c r="J41" s="38">
        <f t="shared" si="6"/>
        <v>3</v>
      </c>
      <c r="K41" s="38">
        <f t="shared" si="0"/>
        <v>36</v>
      </c>
      <c r="M41" s="25"/>
      <c r="O41" s="3" t="str">
        <f t="shared" si="5"/>
        <v>-</v>
      </c>
    </row>
    <row r="42" spans="1:15" ht="12.75">
      <c r="A42" s="5">
        <v>35</v>
      </c>
      <c r="B42" s="4" t="s">
        <v>89</v>
      </c>
      <c r="C42" s="4" t="s">
        <v>43</v>
      </c>
      <c r="D42" s="4"/>
      <c r="E42" s="3">
        <v>86</v>
      </c>
      <c r="F42" s="3">
        <v>3</v>
      </c>
      <c r="G42" s="17">
        <v>4.5</v>
      </c>
      <c r="H42" s="13"/>
      <c r="I42" s="5"/>
      <c r="J42" s="38">
        <f t="shared" si="6"/>
        <v>3</v>
      </c>
      <c r="K42" s="38">
        <f t="shared" si="0"/>
        <v>36</v>
      </c>
      <c r="M42" s="25"/>
      <c r="O42" s="3" t="str">
        <f t="shared" si="5"/>
        <v>-</v>
      </c>
    </row>
    <row r="43" spans="1:15" ht="12.75">
      <c r="A43" s="5">
        <v>35</v>
      </c>
      <c r="B43" s="4" t="s">
        <v>87</v>
      </c>
      <c r="C43" s="4" t="s">
        <v>43</v>
      </c>
      <c r="D43" s="4"/>
      <c r="E43" s="3">
        <v>86</v>
      </c>
      <c r="F43" s="3">
        <v>2</v>
      </c>
      <c r="G43" s="17">
        <v>4.5</v>
      </c>
      <c r="H43" s="13"/>
      <c r="I43" s="5"/>
      <c r="J43" s="38">
        <f t="shared" si="6"/>
        <v>3</v>
      </c>
      <c r="K43" s="38">
        <f t="shared" si="0"/>
        <v>36</v>
      </c>
      <c r="M43" s="25"/>
      <c r="O43" s="3" t="str">
        <f t="shared" si="5"/>
        <v>-</v>
      </c>
    </row>
    <row r="44" spans="10:15" ht="7.5" customHeight="1">
      <c r="J44" s="38"/>
      <c r="K44" s="38"/>
      <c r="M44" s="25"/>
      <c r="O44" s="38"/>
    </row>
    <row r="45" spans="1:15" ht="10.5" customHeight="1">
      <c r="A45" s="99" t="s">
        <v>468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M45" s="25"/>
      <c r="O45" s="38"/>
    </row>
    <row r="46" spans="1:15" ht="10.5" customHeight="1">
      <c r="A46" s="108" t="s">
        <v>501</v>
      </c>
      <c r="B46" s="108"/>
      <c r="C46" s="108"/>
      <c r="D46" s="16"/>
      <c r="E46" s="16"/>
      <c r="F46" s="16"/>
      <c r="G46" s="16"/>
      <c r="H46" s="16"/>
      <c r="J46" s="1"/>
      <c r="O46" s="80"/>
    </row>
    <row r="47" spans="1:15" ht="25.5">
      <c r="A47" s="74" t="s">
        <v>391</v>
      </c>
      <c r="B47" s="74" t="s">
        <v>406</v>
      </c>
      <c r="C47" s="74" t="s">
        <v>362</v>
      </c>
      <c r="D47" s="74" t="s">
        <v>363</v>
      </c>
      <c r="E47" s="74" t="s">
        <v>364</v>
      </c>
      <c r="F47" s="74" t="s">
        <v>365</v>
      </c>
      <c r="G47" s="74" t="s">
        <v>439</v>
      </c>
      <c r="H47" s="75" t="s">
        <v>410</v>
      </c>
      <c r="I47" s="74" t="s">
        <v>465</v>
      </c>
      <c r="J47" s="5" t="s">
        <v>407</v>
      </c>
      <c r="K47" s="5" t="s">
        <v>465</v>
      </c>
      <c r="O47" s="52" t="s">
        <v>409</v>
      </c>
    </row>
    <row r="48" spans="1:15" ht="12.75">
      <c r="A48" s="3">
        <v>1</v>
      </c>
      <c r="B48" s="9" t="s">
        <v>142</v>
      </c>
      <c r="C48" s="9" t="s">
        <v>30</v>
      </c>
      <c r="D48" s="9" t="s">
        <v>54</v>
      </c>
      <c r="E48" s="8">
        <v>90</v>
      </c>
      <c r="F48" s="8" t="s">
        <v>2</v>
      </c>
      <c r="G48" s="5" t="s">
        <v>385</v>
      </c>
      <c r="H48" s="17" t="s">
        <v>382</v>
      </c>
      <c r="I48" s="5" t="s">
        <v>475</v>
      </c>
      <c r="J48" s="17">
        <v>1</v>
      </c>
      <c r="K48" s="17">
        <v>1</v>
      </c>
      <c r="L48" t="s">
        <v>55</v>
      </c>
      <c r="M48">
        <v>0</v>
      </c>
      <c r="O48" s="5">
        <v>1</v>
      </c>
    </row>
    <row r="49" spans="1:15" ht="12.75">
      <c r="A49" s="3">
        <v>2</v>
      </c>
      <c r="B49" s="9" t="s">
        <v>178</v>
      </c>
      <c r="C49" s="9" t="s">
        <v>170</v>
      </c>
      <c r="D49" s="9" t="s">
        <v>440</v>
      </c>
      <c r="E49" s="8">
        <v>90</v>
      </c>
      <c r="F49" s="8" t="s">
        <v>2</v>
      </c>
      <c r="G49" s="5" t="s">
        <v>385</v>
      </c>
      <c r="H49" s="17">
        <v>12.5</v>
      </c>
      <c r="I49" s="17">
        <v>14</v>
      </c>
      <c r="J49" s="17">
        <v>1</v>
      </c>
      <c r="K49" s="17">
        <v>2</v>
      </c>
      <c r="L49" t="s">
        <v>2</v>
      </c>
      <c r="M49">
        <v>5</v>
      </c>
      <c r="N49">
        <v>3.6</v>
      </c>
      <c r="O49" s="5">
        <v>1</v>
      </c>
    </row>
    <row r="50" spans="1:15" ht="12.75">
      <c r="A50" s="3">
        <v>3</v>
      </c>
      <c r="B50" s="9" t="s">
        <v>179</v>
      </c>
      <c r="C50" s="9" t="s">
        <v>170</v>
      </c>
      <c r="D50" s="9" t="s">
        <v>440</v>
      </c>
      <c r="E50" s="8">
        <v>90</v>
      </c>
      <c r="F50" s="8">
        <v>1</v>
      </c>
      <c r="G50" s="5" t="s">
        <v>388</v>
      </c>
      <c r="H50" s="17">
        <v>12</v>
      </c>
      <c r="I50" s="17">
        <v>13.5</v>
      </c>
      <c r="J50" s="17">
        <v>1</v>
      </c>
      <c r="K50" s="17">
        <v>3</v>
      </c>
      <c r="L50">
        <v>1</v>
      </c>
      <c r="M50">
        <v>8</v>
      </c>
      <c r="N50">
        <v>8.8</v>
      </c>
      <c r="O50" s="5">
        <v>1</v>
      </c>
    </row>
    <row r="51" spans="1:15" ht="12.75">
      <c r="A51" s="3">
        <v>4</v>
      </c>
      <c r="B51" s="9" t="s">
        <v>330</v>
      </c>
      <c r="C51" s="9" t="s">
        <v>324</v>
      </c>
      <c r="D51" s="9" t="s">
        <v>293</v>
      </c>
      <c r="E51" s="8">
        <v>90</v>
      </c>
      <c r="F51" s="8" t="s">
        <v>2</v>
      </c>
      <c r="G51" s="17">
        <v>10.5</v>
      </c>
      <c r="H51" s="17" t="s">
        <v>458</v>
      </c>
      <c r="I51" s="5" t="s">
        <v>456</v>
      </c>
      <c r="J51" s="17">
        <v>1</v>
      </c>
      <c r="K51" s="17">
        <v>4</v>
      </c>
      <c r="L51">
        <v>2</v>
      </c>
      <c r="M51">
        <v>0</v>
      </c>
      <c r="N51">
        <v>10.6</v>
      </c>
      <c r="O51" s="5">
        <v>1</v>
      </c>
    </row>
    <row r="52" spans="1:15" ht="12.75">
      <c r="A52" s="3">
        <v>5</v>
      </c>
      <c r="B52" s="9" t="s">
        <v>306</v>
      </c>
      <c r="C52" s="9" t="s">
        <v>307</v>
      </c>
      <c r="D52" s="9" t="s">
        <v>308</v>
      </c>
      <c r="E52" s="8">
        <v>90</v>
      </c>
      <c r="F52" s="8" t="s">
        <v>2</v>
      </c>
      <c r="G52" s="5" t="s">
        <v>386</v>
      </c>
      <c r="H52" s="17" t="s">
        <v>413</v>
      </c>
      <c r="I52" s="5" t="s">
        <v>413</v>
      </c>
      <c r="J52" s="17">
        <v>1</v>
      </c>
      <c r="K52" s="17">
        <v>5</v>
      </c>
      <c r="L52">
        <v>3</v>
      </c>
      <c r="M52">
        <v>1</v>
      </c>
      <c r="N52">
        <v>11.2</v>
      </c>
      <c r="O52" s="5">
        <v>1</v>
      </c>
    </row>
    <row r="53" spans="1:15" ht="13.5" thickBot="1">
      <c r="A53" s="22">
        <v>6</v>
      </c>
      <c r="B53" s="28" t="s">
        <v>67</v>
      </c>
      <c r="C53" s="28" t="s">
        <v>12</v>
      </c>
      <c r="D53" s="28" t="s">
        <v>411</v>
      </c>
      <c r="E53" s="27">
        <v>91</v>
      </c>
      <c r="F53" s="27">
        <v>1</v>
      </c>
      <c r="G53" s="62" t="s">
        <v>385</v>
      </c>
      <c r="H53" s="24" t="s">
        <v>422</v>
      </c>
      <c r="I53" s="24">
        <v>9.5</v>
      </c>
      <c r="J53" s="24">
        <v>1</v>
      </c>
      <c r="K53" s="24">
        <v>6</v>
      </c>
      <c r="L53" t="s">
        <v>5</v>
      </c>
      <c r="M53">
        <v>1</v>
      </c>
      <c r="N53">
        <v>13</v>
      </c>
      <c r="O53" s="62">
        <v>1</v>
      </c>
    </row>
    <row r="54" spans="1:15" ht="12.75">
      <c r="A54" s="19">
        <v>7</v>
      </c>
      <c r="B54" s="56" t="s">
        <v>40</v>
      </c>
      <c r="C54" s="56" t="s">
        <v>38</v>
      </c>
      <c r="D54" s="56" t="s">
        <v>39</v>
      </c>
      <c r="E54" s="26">
        <v>90</v>
      </c>
      <c r="F54" s="26" t="s">
        <v>2</v>
      </c>
      <c r="G54" s="21">
        <v>10.5</v>
      </c>
      <c r="H54" s="21">
        <v>11.5</v>
      </c>
      <c r="J54" s="21">
        <v>1</v>
      </c>
      <c r="K54">
        <v>7</v>
      </c>
      <c r="L54" t="s">
        <v>6</v>
      </c>
      <c r="M54">
        <v>6</v>
      </c>
      <c r="N54">
        <v>15.8</v>
      </c>
      <c r="O54" s="61">
        <v>1</v>
      </c>
    </row>
    <row r="55" spans="1:15" ht="12.75">
      <c r="A55" s="3">
        <v>8</v>
      </c>
      <c r="B55" s="9" t="s">
        <v>331</v>
      </c>
      <c r="C55" s="9" t="s">
        <v>324</v>
      </c>
      <c r="D55" s="9" t="s">
        <v>293</v>
      </c>
      <c r="E55" s="8">
        <v>90</v>
      </c>
      <c r="F55" s="8">
        <v>1</v>
      </c>
      <c r="G55" s="17" t="s">
        <v>387</v>
      </c>
      <c r="H55" s="17">
        <v>11.5</v>
      </c>
      <c r="I55" s="5"/>
      <c r="J55" s="91">
        <v>1</v>
      </c>
      <c r="K55">
        <v>8</v>
      </c>
      <c r="L55" t="s">
        <v>71</v>
      </c>
      <c r="M55">
        <v>1</v>
      </c>
      <c r="N55">
        <v>18</v>
      </c>
      <c r="O55" s="5">
        <v>1</v>
      </c>
    </row>
    <row r="56" spans="1:15" ht="12.75">
      <c r="A56" s="3">
        <v>9</v>
      </c>
      <c r="B56" s="9" t="s">
        <v>22</v>
      </c>
      <c r="C56" s="9" t="s">
        <v>17</v>
      </c>
      <c r="D56" s="9" t="s">
        <v>90</v>
      </c>
      <c r="E56" s="8">
        <v>91</v>
      </c>
      <c r="F56" s="8">
        <v>1</v>
      </c>
      <c r="G56" s="17">
        <v>10</v>
      </c>
      <c r="H56" s="17" t="s">
        <v>387</v>
      </c>
      <c r="I56" s="5"/>
      <c r="J56" s="91">
        <v>1</v>
      </c>
      <c r="K56">
        <v>9</v>
      </c>
      <c r="L56" t="s">
        <v>7</v>
      </c>
      <c r="M56">
        <v>3</v>
      </c>
      <c r="O56" s="5">
        <v>2</v>
      </c>
    </row>
    <row r="57" spans="1:15" ht="12.75">
      <c r="A57" s="3">
        <v>10</v>
      </c>
      <c r="B57" s="4" t="s">
        <v>104</v>
      </c>
      <c r="C57" s="4" t="s">
        <v>38</v>
      </c>
      <c r="D57" s="4" t="s">
        <v>39</v>
      </c>
      <c r="E57" s="3">
        <v>90</v>
      </c>
      <c r="F57" s="3">
        <v>3</v>
      </c>
      <c r="G57" s="17" t="s">
        <v>385</v>
      </c>
      <c r="H57" s="17">
        <v>10</v>
      </c>
      <c r="I57" s="5"/>
      <c r="J57" s="91">
        <v>1</v>
      </c>
      <c r="K57">
        <v>10</v>
      </c>
      <c r="O57" s="5">
        <v>2</v>
      </c>
    </row>
    <row r="58" spans="1:15" ht="12.75">
      <c r="A58" s="3">
        <v>11</v>
      </c>
      <c r="B58" s="4" t="s">
        <v>301</v>
      </c>
      <c r="C58" s="4" t="s">
        <v>30</v>
      </c>
      <c r="D58" s="4" t="s">
        <v>299</v>
      </c>
      <c r="E58" s="3">
        <v>91</v>
      </c>
      <c r="F58" s="3">
        <v>1</v>
      </c>
      <c r="G58" s="17">
        <v>7.5</v>
      </c>
      <c r="H58" s="17">
        <v>8</v>
      </c>
      <c r="I58" s="5"/>
      <c r="J58" s="91">
        <v>1</v>
      </c>
      <c r="K58">
        <v>11</v>
      </c>
      <c r="O58" s="5">
        <v>3</v>
      </c>
    </row>
    <row r="59" spans="1:15" ht="12.75">
      <c r="A59" s="3">
        <v>12</v>
      </c>
      <c r="B59" s="4" t="s">
        <v>60</v>
      </c>
      <c r="C59" s="4" t="s">
        <v>8</v>
      </c>
      <c r="D59" s="4"/>
      <c r="E59" s="3">
        <v>90</v>
      </c>
      <c r="F59" s="3" t="s">
        <v>7</v>
      </c>
      <c r="G59" s="17">
        <v>8.1</v>
      </c>
      <c r="H59" s="17" t="s">
        <v>459</v>
      </c>
      <c r="I59" s="5"/>
      <c r="J59" s="91">
        <v>1</v>
      </c>
      <c r="K59">
        <v>12</v>
      </c>
      <c r="O59" s="5" t="s">
        <v>5</v>
      </c>
    </row>
    <row r="60" spans="1:15" ht="12.75">
      <c r="A60" s="3">
        <v>13</v>
      </c>
      <c r="B60" s="4" t="s">
        <v>191</v>
      </c>
      <c r="C60" s="4" t="s">
        <v>188</v>
      </c>
      <c r="D60" s="4" t="s">
        <v>189</v>
      </c>
      <c r="E60" s="3">
        <v>90</v>
      </c>
      <c r="F60" s="3">
        <v>1</v>
      </c>
      <c r="G60" s="17" t="s">
        <v>387</v>
      </c>
      <c r="H60" s="17">
        <v>7.7</v>
      </c>
      <c r="I60" s="5"/>
      <c r="J60" s="91">
        <v>1</v>
      </c>
      <c r="K60">
        <v>13</v>
      </c>
      <c r="O60" s="5" t="s">
        <v>5</v>
      </c>
    </row>
    <row r="61" spans="1:15" ht="12.75">
      <c r="A61" s="3">
        <v>14</v>
      </c>
      <c r="B61" s="4" t="s">
        <v>302</v>
      </c>
      <c r="C61" s="4" t="s">
        <v>30</v>
      </c>
      <c r="D61" s="4" t="s">
        <v>299</v>
      </c>
      <c r="E61" s="3">
        <v>91</v>
      </c>
      <c r="F61" s="3">
        <v>1</v>
      </c>
      <c r="G61" s="17">
        <v>9.5</v>
      </c>
      <c r="H61" s="17">
        <v>7.7</v>
      </c>
      <c r="I61" s="5"/>
      <c r="J61" s="91">
        <v>1</v>
      </c>
      <c r="K61">
        <v>14</v>
      </c>
      <c r="O61" s="5" t="s">
        <v>6</v>
      </c>
    </row>
    <row r="62" spans="1:15" ht="12.75">
      <c r="A62" s="3">
        <v>15</v>
      </c>
      <c r="B62" s="4" t="s">
        <v>144</v>
      </c>
      <c r="C62" s="4" t="s">
        <v>30</v>
      </c>
      <c r="D62" s="4" t="s">
        <v>54</v>
      </c>
      <c r="E62" s="3">
        <v>90</v>
      </c>
      <c r="F62" s="3" t="s">
        <v>71</v>
      </c>
      <c r="G62" s="17" t="s">
        <v>389</v>
      </c>
      <c r="H62" s="17" t="s">
        <v>389</v>
      </c>
      <c r="I62" s="5"/>
      <c r="J62" s="91">
        <v>1</v>
      </c>
      <c r="K62">
        <v>15</v>
      </c>
      <c r="O62" s="5" t="s">
        <v>6</v>
      </c>
    </row>
    <row r="63" spans="1:15" ht="12.75">
      <c r="A63" s="3">
        <v>16</v>
      </c>
      <c r="B63" s="4" t="s">
        <v>143</v>
      </c>
      <c r="C63" s="4" t="s">
        <v>30</v>
      </c>
      <c r="D63" s="4" t="s">
        <v>54</v>
      </c>
      <c r="E63" s="3">
        <v>90</v>
      </c>
      <c r="F63" s="3">
        <v>1</v>
      </c>
      <c r="G63" s="17" t="s">
        <v>385</v>
      </c>
      <c r="H63" s="17" t="s">
        <v>460</v>
      </c>
      <c r="I63" s="5"/>
      <c r="J63" s="91">
        <v>1</v>
      </c>
      <c r="K63">
        <v>16</v>
      </c>
      <c r="O63" s="5" t="s">
        <v>71</v>
      </c>
    </row>
    <row r="64" spans="1:15" ht="12.75">
      <c r="A64" s="3">
        <v>17</v>
      </c>
      <c r="B64" s="4" t="s">
        <v>238</v>
      </c>
      <c r="C64" s="4" t="s">
        <v>1</v>
      </c>
      <c r="D64" s="4" t="s">
        <v>215</v>
      </c>
      <c r="E64" s="3">
        <v>92</v>
      </c>
      <c r="F64" s="3" t="s">
        <v>6</v>
      </c>
      <c r="G64" s="17">
        <v>9</v>
      </c>
      <c r="H64" s="17">
        <v>6.7</v>
      </c>
      <c r="I64" s="5"/>
      <c r="J64" s="91">
        <v>1</v>
      </c>
      <c r="K64">
        <v>17</v>
      </c>
      <c r="O64" s="5" t="s">
        <v>71</v>
      </c>
    </row>
    <row r="65" spans="1:15" ht="12.75">
      <c r="A65" s="3">
        <v>18</v>
      </c>
      <c r="B65" s="4" t="s">
        <v>237</v>
      </c>
      <c r="C65" s="4" t="s">
        <v>1</v>
      </c>
      <c r="D65" s="63" t="s">
        <v>215</v>
      </c>
      <c r="E65" s="3">
        <v>92</v>
      </c>
      <c r="F65" s="3" t="s">
        <v>6</v>
      </c>
      <c r="G65" s="17" t="s">
        <v>389</v>
      </c>
      <c r="H65" s="17">
        <v>6.7</v>
      </c>
      <c r="I65" s="5"/>
      <c r="J65" s="91">
        <v>1</v>
      </c>
      <c r="K65">
        <v>18</v>
      </c>
      <c r="O65" s="5" t="s">
        <v>71</v>
      </c>
    </row>
    <row r="66" spans="1:15" ht="12.75">
      <c r="A66" s="3">
        <v>19</v>
      </c>
      <c r="B66" s="4" t="s">
        <v>213</v>
      </c>
      <c r="C66" s="4" t="s">
        <v>210</v>
      </c>
      <c r="D66" s="4"/>
      <c r="E66" s="3">
        <v>90</v>
      </c>
      <c r="F66" s="3" t="s">
        <v>5</v>
      </c>
      <c r="G66" s="17" t="s">
        <v>390</v>
      </c>
      <c r="H66" s="17" t="s">
        <v>419</v>
      </c>
      <c r="I66" s="5"/>
      <c r="J66" s="91">
        <v>1</v>
      </c>
      <c r="K66">
        <v>19</v>
      </c>
      <c r="O66" s="5" t="s">
        <v>485</v>
      </c>
    </row>
    <row r="67" spans="1:15" ht="13.5" thickBot="1">
      <c r="A67" s="22">
        <v>20</v>
      </c>
      <c r="B67" s="23" t="s">
        <v>248</v>
      </c>
      <c r="C67" s="23" t="s">
        <v>241</v>
      </c>
      <c r="D67" s="23" t="s">
        <v>242</v>
      </c>
      <c r="E67" s="22">
        <v>91</v>
      </c>
      <c r="F67" s="22" t="s">
        <v>6</v>
      </c>
      <c r="G67" s="24">
        <v>5</v>
      </c>
      <c r="H67" s="24" t="s">
        <v>455</v>
      </c>
      <c r="I67" s="62"/>
      <c r="J67" s="92">
        <v>1</v>
      </c>
      <c r="K67" s="64">
        <v>20</v>
      </c>
      <c r="L67" s="64"/>
      <c r="M67" s="64"/>
      <c r="N67" s="64"/>
      <c r="O67" s="62" t="s">
        <v>485</v>
      </c>
    </row>
    <row r="68" spans="1:15" ht="12.75">
      <c r="A68" s="19">
        <v>21</v>
      </c>
      <c r="B68" s="20" t="s">
        <v>196</v>
      </c>
      <c r="C68" s="20" t="s">
        <v>188</v>
      </c>
      <c r="D68" s="20" t="s">
        <v>189</v>
      </c>
      <c r="E68" s="19">
        <v>93</v>
      </c>
      <c r="F68" s="19" t="s">
        <v>7</v>
      </c>
      <c r="G68" s="21">
        <v>4.5</v>
      </c>
      <c r="H68" s="21"/>
      <c r="I68" s="61"/>
      <c r="J68" s="1">
        <v>3</v>
      </c>
      <c r="K68">
        <v>22</v>
      </c>
      <c r="O68" s="61" t="s">
        <v>485</v>
      </c>
    </row>
    <row r="69" spans="1:15" ht="12.75">
      <c r="A69" s="3">
        <v>21</v>
      </c>
      <c r="B69" s="4" t="s">
        <v>250</v>
      </c>
      <c r="C69" s="4" t="s">
        <v>241</v>
      </c>
      <c r="D69" s="4" t="s">
        <v>242</v>
      </c>
      <c r="E69" s="3">
        <v>90</v>
      </c>
      <c r="F69" s="3" t="s">
        <v>6</v>
      </c>
      <c r="G69" s="17">
        <v>4.5</v>
      </c>
      <c r="H69" s="17"/>
      <c r="I69" s="5"/>
      <c r="J69" s="1">
        <v>3</v>
      </c>
      <c r="K69">
        <v>22</v>
      </c>
      <c r="O69" s="5" t="s">
        <v>485</v>
      </c>
    </row>
    <row r="70" spans="1:15" ht="12.75">
      <c r="A70" s="3">
        <v>21</v>
      </c>
      <c r="B70" s="4" t="s">
        <v>368</v>
      </c>
      <c r="C70" s="4" t="s">
        <v>360</v>
      </c>
      <c r="D70" s="4"/>
      <c r="E70" s="3">
        <v>92</v>
      </c>
      <c r="F70" s="5" t="s">
        <v>7</v>
      </c>
      <c r="G70" s="17">
        <v>4.5</v>
      </c>
      <c r="H70" s="17"/>
      <c r="I70" s="5"/>
      <c r="J70" s="1">
        <v>3</v>
      </c>
      <c r="K70">
        <v>22</v>
      </c>
      <c r="O70" s="5" t="s">
        <v>485</v>
      </c>
    </row>
    <row r="71" spans="1:15" ht="12.75">
      <c r="A71" s="3">
        <v>24</v>
      </c>
      <c r="B71" s="4" t="s">
        <v>251</v>
      </c>
      <c r="C71" s="4" t="s">
        <v>241</v>
      </c>
      <c r="D71" s="4" t="s">
        <v>242</v>
      </c>
      <c r="E71" s="3">
        <v>91</v>
      </c>
      <c r="F71" s="3" t="s">
        <v>6</v>
      </c>
      <c r="G71" s="17">
        <v>3.2</v>
      </c>
      <c r="H71" s="17"/>
      <c r="I71" s="5"/>
      <c r="J71" s="1">
        <v>1</v>
      </c>
      <c r="K71">
        <v>24</v>
      </c>
      <c r="O71" s="5" t="s">
        <v>485</v>
      </c>
    </row>
    <row r="72" spans="1:15" ht="12.75">
      <c r="A72" s="3">
        <v>25</v>
      </c>
      <c r="B72" s="4" t="s">
        <v>75</v>
      </c>
      <c r="C72" s="4" t="s">
        <v>23</v>
      </c>
      <c r="D72" s="4" t="s">
        <v>69</v>
      </c>
      <c r="E72" s="3">
        <v>92</v>
      </c>
      <c r="F72" s="3" t="s">
        <v>6</v>
      </c>
      <c r="G72" s="17">
        <v>2.5</v>
      </c>
      <c r="H72" s="17"/>
      <c r="I72" s="5"/>
      <c r="J72" s="1">
        <v>1</v>
      </c>
      <c r="K72">
        <v>25</v>
      </c>
      <c r="O72" s="5" t="s">
        <v>485</v>
      </c>
    </row>
    <row r="73" spans="1:15" ht="12.75">
      <c r="A73" s="3"/>
      <c r="B73" s="4" t="s">
        <v>192</v>
      </c>
      <c r="C73" s="4" t="s">
        <v>188</v>
      </c>
      <c r="D73" s="4" t="s">
        <v>189</v>
      </c>
      <c r="E73" s="3">
        <v>91</v>
      </c>
      <c r="F73" s="3" t="s">
        <v>7</v>
      </c>
      <c r="G73" s="17" t="s">
        <v>384</v>
      </c>
      <c r="H73" s="17"/>
      <c r="J73" s="1"/>
      <c r="O73" s="80"/>
    </row>
    <row r="74" ht="12.75">
      <c r="O74" s="80"/>
    </row>
    <row r="75" ht="12.75">
      <c r="O75" s="80"/>
    </row>
    <row r="76" ht="12.75">
      <c r="O76" s="80"/>
    </row>
    <row r="77" ht="12.75">
      <c r="O77" s="80"/>
    </row>
    <row r="78" ht="12.75">
      <c r="O78" s="80"/>
    </row>
    <row r="79" ht="12.75">
      <c r="O79" s="80"/>
    </row>
    <row r="80" ht="12.75">
      <c r="O80" s="80"/>
    </row>
    <row r="81" ht="12.75">
      <c r="O81" s="80"/>
    </row>
    <row r="82" ht="12.75">
      <c r="O82" s="80"/>
    </row>
    <row r="83" ht="12.75">
      <c r="O83" s="80"/>
    </row>
    <row r="84" ht="12.75">
      <c r="O84" s="80"/>
    </row>
    <row r="85" ht="12.75">
      <c r="O85" s="80"/>
    </row>
    <row r="86" ht="12.75">
      <c r="O86" s="80"/>
    </row>
    <row r="87" ht="12.75">
      <c r="O87" s="80"/>
    </row>
    <row r="88" ht="12.75">
      <c r="O88" s="80"/>
    </row>
  </sheetData>
  <mergeCells count="8">
    <mergeCell ref="A46:C46"/>
    <mergeCell ref="A1:O1"/>
    <mergeCell ref="A3:O3"/>
    <mergeCell ref="G2:O2"/>
    <mergeCell ref="A45:K45"/>
    <mergeCell ref="A4:O4"/>
    <mergeCell ref="A2:B2"/>
    <mergeCell ref="A5:O5"/>
  </mergeCells>
  <printOptions horizontalCentered="1"/>
  <pageMargins left="0.49" right="0.37" top="0.5" bottom="0.7874015748031497" header="0.26" footer="0.15748031496062992"/>
  <pageSetup horizontalDpi="360" verticalDpi="360" orientation="portrait" paperSize="9" scale="80" r:id="rId1"/>
  <headerFooter alignWithMargins="0">
    <oddHeader>&amp;L
5-10 января 2003г.&amp;C"НЕВСКИЕ ВЕРТИКАЛИ - 2003"&amp;R
г.Санкт-Петербург</oddHeader>
    <oddFooter>&amp;LГл.судья:
Гл.секретарь:&amp;RКауров В.О.
Могучая Т.В.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Кауров</cp:lastModifiedBy>
  <cp:lastPrinted>2003-01-14T19:48:05Z</cp:lastPrinted>
  <dcterms:created xsi:type="dcterms:W3CDTF">2001-11-24T09:52:02Z</dcterms:created>
  <dcterms:modified xsi:type="dcterms:W3CDTF">2003-01-14T19:50:09Z</dcterms:modified>
  <cp:category/>
  <cp:version/>
  <cp:contentType/>
  <cp:contentStatus/>
</cp:coreProperties>
</file>